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R:\WF Editing 1\(a) DRAFTS\(a) WD Drafts\2024 Drafts\16-24\Web\"/>
    </mc:Choice>
  </mc:AlternateContent>
  <xr:revisionPtr revIDLastSave="0" documentId="8_{4E2DD780-55F1-45B9-A730-16AF4D404671}" xr6:coauthVersionLast="47" xr6:coauthVersionMax="47" xr10:uidLastSave="{00000000-0000-0000-0000-000000000000}"/>
  <bookViews>
    <workbookView xWindow="32715" yWindow="3045" windowWidth="17280" windowHeight="8880" tabRatio="713" firstSheet="3" activeTab="4" xr2:uid="{41D0AD41-B082-4E63-9119-E540AF8E46AC}"/>
  </bookViews>
  <sheets>
    <sheet name="Instructions" sheetId="9" r:id="rId1"/>
    <sheet name="Examples &amp; Definitions" sheetId="6" r:id="rId2"/>
    <sheet name="Texas Rising Star Staff" sheetId="12" r:id="rId3"/>
    <sheet name="Annual Expenditure Plan" sheetId="5" r:id="rId4"/>
    <sheet name="Quarterly Data" sheetId="2" r:id="rId5"/>
    <sheet name="Quarterly Narrative" sheetId="7" r:id="rId6"/>
    <sheet name="Hidden-TWC Staff" sheetId="11" state="hidden" r:id="rId7"/>
    <sheet name="Drop-Down Pick Lists" sheetId="10" state="hidden" r:id="rId8"/>
    <sheet name="WD Letter Revisions" sheetId="14" r:id="rId9"/>
  </sheets>
  <definedNames>
    <definedName name="Anticipated_Quarter_Start" comment="Enter the quarter the Board anticipates starting the activity.">'Annual Expenditure Plan'!$D$11:$D$12</definedName>
    <definedName name="Evaluation_Assessment_Tools" localSheetId="3">'Annual Expenditure Plan'!$A$40:$E$45</definedName>
    <definedName name="Evaluation_Assessment_Tools">'Quarterly Data'!#REF!</definedName>
    <definedName name="_xlnm.Print_Area" localSheetId="4">'Quarterly Data'!$A$3:$M$55</definedName>
    <definedName name="_xlnm.Print_Titles" localSheetId="3">'Annual Expenditure Plan'!$1:$2</definedName>
    <definedName name="_xlnm.Print_Titles" localSheetId="4">'Quarterly Data'!$1:$2</definedName>
    <definedName name="_xlnm.Print_Titles" localSheetId="5">'Quarterly Narrative'!$1:$2</definedName>
    <definedName name="Select_Evaluation_Assessment_Tools" localSheetId="3">'Annual Expenditure Plan'!$A$40:$A$45</definedName>
    <definedName name="Select_Evaluation_Assessment_Tools">'Quarterly Data'!#REF!</definedName>
    <definedName name="Select_tool" localSheetId="3">'Annual Expenditure Plan'!$A$40:$A$45</definedName>
    <definedName name="Select_tool">'Quarterly Data'!#REF!</definedName>
    <definedName name="TitleEvalExp..F51">'Quarterly Data'!#REF!</definedName>
    <definedName name="TitleEvalTools..M51">'Quarterly Data'!$A$41</definedName>
    <definedName name="TitleOtherExp..F67">'Quarterly Data'!#REF!</definedName>
    <definedName name="TitleOtherProv..M65">'Quarterly Data'!$A$55</definedName>
    <definedName name="TitlePDExp..F18">'Quarterly Data'!#REF!</definedName>
    <definedName name="TitlePDFin..M18">'Quarterly Data'!$A$11</definedName>
    <definedName name="TitlePDTrained..M26">'Quarterly Data'!$A$18</definedName>
    <definedName name="TitleQ1..E11">'Quarterly Narrative'!$A$4</definedName>
    <definedName name="TitleQ2..E21">'Quarterly Narrative'!$A$12</definedName>
    <definedName name="TitleQ2..E31">'Quarterly Narrative'!$A$20</definedName>
    <definedName name="TitleQ4..E41">'Quarterly Narrative'!$A$28</definedName>
    <definedName name="TitleQExpansion..M8">'Quarterly Data'!$A$5</definedName>
    <definedName name="TitleQInf..F10">'Quarterly Data'!#REF!</definedName>
    <definedName name="TitleRisingExp..F35">'Quarterly Data'!#REF!</definedName>
    <definedName name="TitleRisingStaff..M35">'Quarterly Data'!$A$27</definedName>
    <definedName name="TitleSupExp..F43">'Quarterly Data'!#REF!</definedName>
    <definedName name="TitleSupExp..F59">'Quarterly Data'!#REF!</definedName>
    <definedName name="TitleSupNew..M43">'Quarterly Data'!$A$34</definedName>
    <definedName name="TitleSupNew..M59">'Quarterly Data'!$A$49</definedName>
    <definedName name="TitleTotal..E74">'Quarterly Data'!#REF!</definedName>
    <definedName name="TitleYTDExpByBoard..G20">#REF!</definedName>
    <definedName name="TitleYTDExpenditures..I1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5" l="1"/>
  <c r="C43" i="5"/>
  <c r="C37" i="5"/>
  <c r="C31" i="5"/>
  <c r="C50" i="5" s="1"/>
  <c r="C25" i="5"/>
  <c r="C19" i="5"/>
  <c r="C13" i="5"/>
  <c r="D29" i="12"/>
  <c r="B21" i="9"/>
  <c r="A2" i="12"/>
  <c r="A2" i="5"/>
  <c r="F64" i="2"/>
  <c r="Q14" i="11" s="1"/>
  <c r="C5" i="2" l="1"/>
  <c r="E60" i="2" l="1"/>
  <c r="D5" i="2"/>
  <c r="B28" i="2"/>
  <c r="F35" i="2"/>
  <c r="F65" i="2"/>
  <c r="R14" i="11" s="1"/>
  <c r="F63" i="2"/>
  <c r="P14" i="11" s="1"/>
  <c r="F62" i="2"/>
  <c r="O14" i="11" s="1"/>
  <c r="F61" i="2"/>
  <c r="N14" i="11" s="1"/>
  <c r="F56" i="2"/>
  <c r="D60" i="2"/>
  <c r="F57" i="2"/>
  <c r="M14" i="11" s="1"/>
  <c r="B36" i="12"/>
  <c r="E29" i="12"/>
  <c r="F58" i="2" l="1"/>
  <c r="F66" i="2"/>
  <c r="G58" i="2"/>
  <c r="B29" i="2"/>
  <c r="E28" i="2"/>
  <c r="E29" i="2"/>
  <c r="C29" i="2"/>
  <c r="D28" i="2"/>
  <c r="D29" i="2"/>
  <c r="C28" i="2"/>
  <c r="A1" i="12" l="1"/>
  <c r="C60" i="2" l="1"/>
  <c r="C55" i="2"/>
  <c r="C49" i="2"/>
  <c r="C41" i="2"/>
  <c r="C34" i="2"/>
  <c r="C27" i="2"/>
  <c r="C18" i="2"/>
  <c r="C11" i="2"/>
  <c r="B22" i="9"/>
  <c r="B49" i="2" l="1"/>
  <c r="B41" i="2"/>
  <c r="B34" i="2"/>
  <c r="B27" i="2"/>
  <c r="B18" i="2"/>
  <c r="B11" i="2"/>
  <c r="B5" i="2"/>
  <c r="A3" i="7"/>
  <c r="B60" i="2"/>
  <c r="B55" i="2"/>
  <c r="E55" i="2"/>
  <c r="D55" i="2"/>
  <c r="E49" i="2"/>
  <c r="D49" i="2"/>
  <c r="E27" i="2"/>
  <c r="D27" i="2"/>
  <c r="E41" i="2"/>
  <c r="D41" i="2"/>
  <c r="E34" i="2"/>
  <c r="D34" i="2"/>
  <c r="E18" i="2"/>
  <c r="D18" i="2"/>
  <c r="E11" i="2"/>
  <c r="D11" i="2"/>
  <c r="D9" i="11" l="1"/>
  <c r="C9" i="11"/>
  <c r="B9" i="11"/>
  <c r="A9" i="11"/>
  <c r="E5" i="2"/>
  <c r="F29" i="2"/>
  <c r="F28" i="2"/>
  <c r="A5" i="11"/>
  <c r="A27" i="7"/>
  <c r="A19" i="7"/>
  <c r="A11" i="7"/>
  <c r="F31" i="2" l="1"/>
  <c r="A2" i="2"/>
  <c r="A1" i="2"/>
  <c r="B23" i="9" l="1"/>
  <c r="A2" i="7"/>
  <c r="A1" i="7"/>
  <c r="A1" i="5"/>
  <c r="F22" i="2" l="1"/>
  <c r="F21" i="2"/>
  <c r="F20" i="2"/>
  <c r="F23" i="2" l="1"/>
  <c r="F19" i="2"/>
  <c r="F24" i="2" l="1"/>
  <c r="G14" i="11" s="1"/>
  <c r="F37" i="2"/>
  <c r="F45" i="2" l="1"/>
  <c r="F44" i="2"/>
  <c r="F43" i="2"/>
  <c r="F42" i="2"/>
  <c r="F46" i="2" l="1"/>
  <c r="I14" i="11" s="1"/>
  <c r="L14" i="11" l="1"/>
  <c r="F51" i="2"/>
  <c r="K14" i="11" s="1"/>
  <c r="F50" i="2"/>
  <c r="J14" i="11" s="1"/>
  <c r="F7" i="2"/>
  <c r="B14" i="11" s="1"/>
  <c r="F6" i="2"/>
  <c r="A14" i="11" s="1"/>
  <c r="F36" i="2"/>
  <c r="F38" i="2" s="1"/>
  <c r="F15" i="2"/>
  <c r="F14" i="11" s="1"/>
  <c r="F14" i="2"/>
  <c r="E14" i="11" s="1"/>
  <c r="F13" i="2"/>
  <c r="D14" i="11" s="1"/>
  <c r="F12" i="2"/>
  <c r="C14" i="11" l="1"/>
  <c r="F16" i="2"/>
  <c r="H14" i="11"/>
  <c r="F30" i="2"/>
  <c r="F8" i="2"/>
  <c r="F52" i="2"/>
</calcChain>
</file>

<file path=xl/sharedStrings.xml><?xml version="1.0" encoding="utf-8"?>
<sst xmlns="http://schemas.openxmlformats.org/spreadsheetml/2006/main" count="455" uniqueCount="301">
  <si>
    <t>INSTRUCTIONS</t>
  </si>
  <si>
    <t>Board Child Care Quality Expenditure &amp; Activity Report</t>
  </si>
  <si>
    <t>Background:</t>
  </si>
  <si>
    <t>References:</t>
  </si>
  <si>
    <t>45 CFR §98.53</t>
  </si>
  <si>
    <t>Annual Steps:</t>
  </si>
  <si>
    <t>Save As…</t>
  </si>
  <si>
    <t xml:space="preserve">Select Board (populates headers throughout): </t>
  </si>
  <si>
    <t>Board (Select on Instructions tab)</t>
  </si>
  <si>
    <t>Enter fiscal year [YYYY]:</t>
  </si>
  <si>
    <r>
      <t xml:space="preserve">Step 1: Complete the </t>
    </r>
    <r>
      <rPr>
        <b/>
        <i/>
        <sz val="12"/>
        <color theme="0"/>
        <rFont val="Calibri"/>
        <family val="2"/>
        <scheme val="minor"/>
      </rPr>
      <t>Texas Rising Star Staffing Log (TAB 3</t>
    </r>
    <r>
      <rPr>
        <b/>
        <sz val="12"/>
        <color theme="0"/>
        <rFont val="Calibri"/>
        <family val="2"/>
        <scheme val="minor"/>
      </rPr>
      <t>)</t>
    </r>
  </si>
  <si>
    <t>How often?</t>
  </si>
  <si>
    <t>When is it due?</t>
  </si>
  <si>
    <t>Within 30 calendar days of the Board's CCQ grant award</t>
  </si>
  <si>
    <t>What data do I enter?</t>
  </si>
  <si>
    <r>
      <t xml:space="preserve">Step 2: Complete the </t>
    </r>
    <r>
      <rPr>
        <b/>
        <i/>
        <sz val="12"/>
        <color theme="0"/>
        <rFont val="Calibri"/>
        <family val="2"/>
        <scheme val="minor"/>
      </rPr>
      <t>Annual Expenditure Plan</t>
    </r>
    <r>
      <rPr>
        <b/>
        <sz val="12"/>
        <color theme="0"/>
        <rFont val="Calibri"/>
        <family val="2"/>
        <scheme val="minor"/>
      </rPr>
      <t xml:space="preserve"> (TAB 4)</t>
    </r>
  </si>
  <si>
    <t xml:space="preserve">Annually </t>
  </si>
  <si>
    <t>Tips and suggestions:</t>
  </si>
  <si>
    <t>Current FFY Shortened:</t>
  </si>
  <si>
    <t>Previous FFY Shortened:</t>
  </si>
  <si>
    <t>Previous FFY Long:</t>
  </si>
  <si>
    <t>Quarterly</t>
  </si>
  <si>
    <t>Within 30 days of the end of the quarter  (Jan 30, Apr 30, Jul 30, Oct 30)</t>
  </si>
  <si>
    <t>End of Worksheet</t>
  </si>
  <si>
    <t>What if an activity crosses multiple categories?</t>
  </si>
  <si>
    <t>What if my activity is not included in these examples?</t>
  </si>
  <si>
    <t>What about Quality activities that are not funded with CCDF?</t>
  </si>
  <si>
    <t xml:space="preserve">When reporting activities or outcomes related to Texas Rising Star, when does a program "count" as being Texas Rising Star? </t>
  </si>
  <si>
    <t xml:space="preserve">Activities that improve the quality of and supply of infant and toddler early learning programs and services </t>
  </si>
  <si>
    <t>Definitions</t>
  </si>
  <si>
    <t>Examples of Activities</t>
  </si>
  <si>
    <t>Example Measurable Outcomes</t>
  </si>
  <si>
    <t>Quality Category: Professional Development</t>
  </si>
  <si>
    <t>Activities that support the training, professional development, and postsecondary education of the child care workforce</t>
  </si>
  <si>
    <t>Texas Rising Star/Quality Improvement</t>
  </si>
  <si>
    <t>Supporting Health &amp; Safety Standards</t>
  </si>
  <si>
    <t>Activities that support compliance with state requirements for licensing, inspection, monitoring, training, and health and safety</t>
  </si>
  <si>
    <t>n/a</t>
  </si>
  <si>
    <t>Evaluation &amp; Assessment</t>
  </si>
  <si>
    <t>Activities that evaluate the quality of child care programs, including how programs positively impact children</t>
  </si>
  <si>
    <t>Supporting National Accreditation</t>
  </si>
  <si>
    <t>Activities that support providers in the voluntary pursuit of accreditation</t>
  </si>
  <si>
    <t>Providing stipends or grants to pay for application and renewal fees
Providing technical assistance to obtain or maintain national accreditation</t>
  </si>
  <si>
    <t xml:space="preserve"> - increase in Texas Rising Star participation and/or Star levels</t>
  </si>
  <si>
    <r>
      <t xml:space="preserve">Activities that are </t>
    </r>
    <r>
      <rPr>
        <b/>
        <i/>
        <sz val="12"/>
        <color theme="1"/>
        <rFont val="Calibri"/>
        <family val="2"/>
        <scheme val="minor"/>
      </rPr>
      <t xml:space="preserve">supported by </t>
    </r>
    <r>
      <rPr>
        <b/>
        <i/>
        <u/>
        <sz val="12"/>
        <color theme="1"/>
        <rFont val="Calibri"/>
        <family val="2"/>
        <scheme val="minor"/>
      </rPr>
      <t>outcome measures</t>
    </r>
    <r>
      <rPr>
        <b/>
        <sz val="12"/>
        <color theme="1"/>
        <rFont val="Calibri"/>
        <family val="2"/>
        <scheme val="minor"/>
      </rPr>
      <t xml:space="preserve"> related to provider preparedness, child well-being, or kinder-entry</t>
    </r>
  </si>
  <si>
    <t>Staff Name</t>
  </si>
  <si>
    <t>Job Title or Role</t>
  </si>
  <si>
    <t>Date of Hire</t>
  </si>
  <si>
    <t>Mentor FTE</t>
  </si>
  <si>
    <t>Other FTE*</t>
  </si>
  <si>
    <t>Employed By
(select from options)</t>
  </si>
  <si>
    <t>Email Contact</t>
  </si>
  <si>
    <t>Termination Date</t>
  </si>
  <si>
    <t>Board's Child Care Contractor</t>
  </si>
  <si>
    <t>Total FTEs</t>
  </si>
  <si>
    <t>Budgeted Vacant Staff</t>
  </si>
  <si>
    <t>Type of Role</t>
  </si>
  <si>
    <t>Number of Vacancies</t>
  </si>
  <si>
    <t>Texas Rising Star Mentor</t>
  </si>
  <si>
    <t xml:space="preserve">Texas Rising Star Other </t>
  </si>
  <si>
    <t>Total</t>
  </si>
  <si>
    <t>Activity Type/Name</t>
  </si>
  <si>
    <t>Professional Development</t>
  </si>
  <si>
    <t>Supporting Health &amp; Safety Standards (except professional development)</t>
  </si>
  <si>
    <t>Evaluation &amp; Assessment (tools to measure effective practice or child development/progress)</t>
  </si>
  <si>
    <t xml:space="preserve"> Expansion of Texas Rising Star Availability for Infants &amp; Toddlers</t>
  </si>
  <si>
    <t>*New Slots Created Each Quarter (unduplicated)</t>
  </si>
  <si>
    <t>YTD Total</t>
  </si>
  <si>
    <t>TOTAL:</t>
  </si>
  <si>
    <t xml:space="preserve">Financial Supports Provided to Individuals 
(including infant/toddler teachers)
</t>
  </si>
  <si>
    <t>*New Individuals Assisted Each Quarter (unduplicated)</t>
  </si>
  <si>
    <t>Scholarships</t>
  </si>
  <si>
    <t>Bonuses/wage supplements tied to educational level</t>
  </si>
  <si>
    <t>Reimbursement for training costs</t>
  </si>
  <si>
    <t>Release time/substitute coverage for PD</t>
  </si>
  <si>
    <t>*Individuals Trained Each Quarter (may be duplicated)</t>
  </si>
  <si>
    <t>Conference(s) - Board-hosted</t>
  </si>
  <si>
    <t>Conference(s) - Third-party-hosted</t>
  </si>
  <si>
    <t>Training class/course - live, in-person delivery</t>
  </si>
  <si>
    <t>Training class/course - live, virtual delivery</t>
  </si>
  <si>
    <t>PLCs/CoPs</t>
  </si>
  <si>
    <t>Texas Rising Star/Quality Improvement (except professional development)</t>
  </si>
  <si>
    <t>*Snapshot of Staffing Level Each Quarter</t>
  </si>
  <si>
    <t>YTD Average</t>
  </si>
  <si>
    <t>Budgeted Texas Rising Star Mentor FTEs</t>
  </si>
  <si>
    <t>Filled Texas Rising Star Mentor FTEs</t>
  </si>
  <si>
    <t xml:space="preserve">Providers Receiving Health and Safety Supports
</t>
  </si>
  <si>
    <t>*New Providers Assisted Each Quarter (unduplicated)</t>
  </si>
  <si>
    <t>Defibrillators</t>
  </si>
  <si>
    <t>Security systems, cameras, coded entry</t>
  </si>
  <si>
    <t>Evaluation &amp; Assessment (tools to measure effective practice or to measure age-appropriate child development)</t>
  </si>
  <si>
    <t>Evaluation/Assessment Tools Used</t>
  </si>
  <si>
    <t>select ↓</t>
  </si>
  <si>
    <t>Providers Assisted in Pursuit or Maintaining of National Accreditation</t>
  </si>
  <si>
    <t>Licensed child care centers</t>
  </si>
  <si>
    <t>Licensed or registered child care homes</t>
  </si>
  <si>
    <t>Providers Assisted by Other Activities</t>
  </si>
  <si>
    <t>*New Formal Partnerships Formed Each Quarter (unduplicated)</t>
  </si>
  <si>
    <t>New formal partnerships developed - Pre-K</t>
  </si>
  <si>
    <t>New formal partnerships developed - HS/EHS</t>
  </si>
  <si>
    <t>Wage supports for child care program staff</t>
  </si>
  <si>
    <t>Mental health supports</t>
  </si>
  <si>
    <t>Start-up funds for new programs</t>
  </si>
  <si>
    <t>Stabilization/supply-building stipends</t>
  </si>
  <si>
    <t>Activity Category</t>
  </si>
  <si>
    <r>
      <t xml:space="preserve">Activity Description:
</t>
    </r>
    <r>
      <rPr>
        <i/>
        <sz val="9"/>
        <color theme="1"/>
        <rFont val="Calibri"/>
        <family val="2"/>
        <scheme val="minor"/>
      </rPr>
      <t>Enter detailed description of the activity or grouping of activities. What was the reach and impact of the activity?
Has the Board made adjustments from the original Expenditure Plan?</t>
    </r>
  </si>
  <si>
    <t xml:space="preserve">Project Status </t>
  </si>
  <si>
    <r>
      <t xml:space="preserve">Number  of Participants </t>
    </r>
    <r>
      <rPr>
        <sz val="11"/>
        <color theme="1"/>
        <rFont val="Calibri"/>
        <family val="2"/>
        <scheme val="minor"/>
      </rPr>
      <t xml:space="preserve">
(if applicable)</t>
    </r>
  </si>
  <si>
    <t>Measurable Outcome(s)</t>
  </si>
  <si>
    <r>
      <t xml:space="preserve">Number of Participants </t>
    </r>
    <r>
      <rPr>
        <sz val="11"/>
        <color theme="1"/>
        <rFont val="Calibri"/>
        <family val="2"/>
        <scheme val="minor"/>
      </rPr>
      <t xml:space="preserve">
(if applicable)</t>
    </r>
  </si>
  <si>
    <t>Infant &amp; Toddler</t>
  </si>
  <si>
    <t>Health &amp; Safety</t>
  </si>
  <si>
    <t>National Accreditation Support</t>
  </si>
  <si>
    <t>Board-Level Data for Statewide Rollup</t>
  </si>
  <si>
    <t>(see 'Staff Instructions' tab in Statewide Rollup workbook)</t>
  </si>
  <si>
    <t>Board (populated from Instructions tab)</t>
  </si>
  <si>
    <t>Other</t>
  </si>
  <si>
    <t>Mentor Staffing</t>
  </si>
  <si>
    <t>Q1 Mentors</t>
  </si>
  <si>
    <t>Q2 Mentors</t>
  </si>
  <si>
    <t>Q3 Mentors</t>
  </si>
  <si>
    <t>Q4 Mentors</t>
  </si>
  <si>
    <t>New TRS Infant Slots</t>
  </si>
  <si>
    <t>New TRS Toddler Slots</t>
  </si>
  <si>
    <t>Bonuses/ Wage Supplements</t>
  </si>
  <si>
    <t>Reimbursement Training</t>
  </si>
  <si>
    <t>Release Time/Subs</t>
  </si>
  <si>
    <t>Training (Duplicated numbers)</t>
  </si>
  <si>
    <t>Providers Assisted</t>
  </si>
  <si>
    <t>Centers</t>
  </si>
  <si>
    <t>Homes</t>
  </si>
  <si>
    <t>Formal Partnerships</t>
  </si>
  <si>
    <t>Informal Partnerships</t>
  </si>
  <si>
    <t>#</t>
  </si>
  <si>
    <t>Alpha</t>
  </si>
  <si>
    <t>Board Drop-Down Selection</t>
  </si>
  <si>
    <t>Eval/Assess Drop-Down</t>
  </si>
  <si>
    <t xml:space="preserve">Quality Activities Categories </t>
  </si>
  <si>
    <t>Employed By</t>
  </si>
  <si>
    <t>Completed</t>
  </si>
  <si>
    <r>
      <rPr>
        <i/>
        <sz val="12"/>
        <color theme="1"/>
        <rFont val="Calibri"/>
        <family val="2"/>
      </rPr>
      <t xml:space="preserve">select </t>
    </r>
    <r>
      <rPr>
        <b/>
        <sz val="12"/>
        <color theme="1"/>
        <rFont val="Calibri"/>
        <family val="2"/>
      </rPr>
      <t>↓</t>
    </r>
  </si>
  <si>
    <t>Board</t>
  </si>
  <si>
    <t>Panhandle</t>
  </si>
  <si>
    <t>Workforce Solutions Panhandle</t>
  </si>
  <si>
    <t>Ongoing</t>
  </si>
  <si>
    <t>CLASS</t>
  </si>
  <si>
    <t>South Plains</t>
  </si>
  <si>
    <t>Workforce Solutions South Plains</t>
  </si>
  <si>
    <t>On hold</t>
  </si>
  <si>
    <t>ERS (ECERS, ITERS, FCCERS)</t>
  </si>
  <si>
    <t>Self-Employed Hourly</t>
  </si>
  <si>
    <t>North Texas</t>
  </si>
  <si>
    <t>Workforce Solutions North Texas</t>
  </si>
  <si>
    <t>Other classroom/facility eval tool</t>
  </si>
  <si>
    <t>North Central</t>
  </si>
  <si>
    <t>Workforce Solutions for North Central Texas</t>
  </si>
  <si>
    <t>Teaching Strategies Gold</t>
  </si>
  <si>
    <t>Health &amp; Safety (except PD)</t>
  </si>
  <si>
    <t>Tarrant County</t>
  </si>
  <si>
    <t>Workforce Solutions for Tarrant County</t>
  </si>
  <si>
    <t>ASQ</t>
  </si>
  <si>
    <t>Greater Dallas</t>
  </si>
  <si>
    <t>Workforce Solutions Greater Dallas</t>
  </si>
  <si>
    <t>Other child assessment tool</t>
  </si>
  <si>
    <t>National Accreditation</t>
  </si>
  <si>
    <t>Northeast Texas</t>
  </si>
  <si>
    <t>Workforce Solutions Northeast Texas</t>
  </si>
  <si>
    <t>East Texas</t>
  </si>
  <si>
    <t>Workforce Solutions East Texas</t>
  </si>
  <si>
    <t>West Central</t>
  </si>
  <si>
    <t>Workforce Solutions of West Central Texas</t>
  </si>
  <si>
    <t>Borderplex</t>
  </si>
  <si>
    <t>Workforce Solutions Borderplex</t>
  </si>
  <si>
    <t>Permian Basin</t>
  </si>
  <si>
    <t>Workforce Solutions Permian Basin</t>
  </si>
  <si>
    <t>Concho Valley</t>
  </si>
  <si>
    <t>Workforce Solutions Concho Valley</t>
  </si>
  <si>
    <t>Heart of Texas</t>
  </si>
  <si>
    <t>Workforce Solutions for the Heart of Texas</t>
  </si>
  <si>
    <t>Capital Area</t>
  </si>
  <si>
    <t>Workforce Solutions Capital Area</t>
  </si>
  <si>
    <t>Rural Capital</t>
  </si>
  <si>
    <t>Workforce Solutions Rural Capital Area</t>
  </si>
  <si>
    <t>Brazos Valley</t>
  </si>
  <si>
    <t>Workforce Solutions Brazos Valley</t>
  </si>
  <si>
    <t>Deep East</t>
  </si>
  <si>
    <t>Workforce Solutions Deep East Texas</t>
  </si>
  <si>
    <t>Southeast Texas</t>
  </si>
  <si>
    <t>Workforce Solutions Southeast Texas</t>
  </si>
  <si>
    <t>Golden Crescent</t>
  </si>
  <si>
    <t>Workforce Solutions Golden Crescent</t>
  </si>
  <si>
    <t>Alamo</t>
  </si>
  <si>
    <t>Workforce Solutions Alamo</t>
  </si>
  <si>
    <t>South Texas</t>
  </si>
  <si>
    <t>Workforce Solutions for South Texas</t>
  </si>
  <si>
    <t>Coastal Bend</t>
  </si>
  <si>
    <t>Workforce Solutions of the Coastal Bend</t>
  </si>
  <si>
    <t>Lower Rio</t>
  </si>
  <si>
    <t>Workforce Solutions Lower Rio Grande Valley</t>
  </si>
  <si>
    <t>Cameron</t>
  </si>
  <si>
    <t>Workforce Solutions Cameron</t>
  </si>
  <si>
    <t>Texoma</t>
  </si>
  <si>
    <t>Workforce Solutions Texoma</t>
  </si>
  <si>
    <t>Central Texas</t>
  </si>
  <si>
    <t>Workforce Solutions of Central Texas</t>
  </si>
  <si>
    <t>Middle Rio</t>
  </si>
  <si>
    <t>Workforce Solutions Middle Rio Grande</t>
  </si>
  <si>
    <t>Gulf Coast</t>
  </si>
  <si>
    <t>Workforce Solutions Gulf Coast</t>
  </si>
  <si>
    <t>Evaluation and Assessment</t>
  </si>
  <si>
    <t>New Texas Rising Star infant slots generated</t>
  </si>
  <si>
    <t>New Texas Rising Star toddler slots generated</t>
  </si>
  <si>
    <t>Texas Rising Star/QRIS (except PD)</t>
  </si>
  <si>
    <r>
      <rPr>
        <b/>
        <sz val="12"/>
        <color theme="1"/>
        <rFont val="Calibri"/>
        <family val="2"/>
        <scheme val="minor"/>
      </rPr>
      <t>Formal partnership</t>
    </r>
    <r>
      <rPr>
        <sz val="12"/>
        <color theme="1"/>
        <rFont val="Calibri"/>
        <family val="2"/>
        <scheme val="minor"/>
      </rPr>
      <t xml:space="preserve">: a partnership between an early learning program and public Pre-K or HS/EHS in which some or all children are dually enrolled
</t>
    </r>
    <r>
      <rPr>
        <b/>
        <sz val="12"/>
        <color theme="1"/>
        <rFont val="Calibri"/>
        <family val="2"/>
        <scheme val="minor"/>
      </rPr>
      <t>Informal partnership</t>
    </r>
    <r>
      <rPr>
        <sz val="12"/>
        <color theme="1"/>
        <rFont val="Calibri"/>
        <family val="2"/>
        <scheme val="minor"/>
      </rPr>
      <t>: a partnership between an early learning program and public Pre-K or HS/EHS that does not include dual enrollment, but provides for other collaborations such as joint professional development</t>
    </r>
  </si>
  <si>
    <t xml:space="preserve"> - increase in Texas Rising Star participation and/or certified star levels
 - increase in retention of Texas Rising Star certified programs</t>
  </si>
  <si>
    <t xml:space="preserve">
</t>
  </si>
  <si>
    <t>If the Board selects "Both" from above, describe in detail how this is coordinated.</t>
  </si>
  <si>
    <t>Administered By</t>
  </si>
  <si>
    <t>Both</t>
  </si>
  <si>
    <t xml:space="preserve">Programs that the Boards are working with to become Texas Rising Star-certified may be counted in the Board's outcome measures. However, the Board must delineate those programs that are already certified or newly certified versus those that are not yet Texas Rising Star-certified but are in an initial certification phase.
</t>
  </si>
  <si>
    <t xml:space="preserve"> - increase in Texas Rising Star participation and/or certified star levels
 - decrease in number of licensing deficiencies cited by CCR
 - increase in number of CCS providers with Entry Level designation
 - number of early childhood program educators attaining CDA or college degree in ECE
 - pre/post training test results
 - customer satisfaction measures</t>
  </si>
  <si>
    <t>Texas Rising Star Staffing</t>
  </si>
  <si>
    <t>Budgeted TRS Staff:</t>
  </si>
  <si>
    <t>Filled TRS Staff:</t>
  </si>
  <si>
    <t>WD Letter Revisions</t>
  </si>
  <si>
    <t>WD 21-19 Ch. 4</t>
  </si>
  <si>
    <t>WD 25-22</t>
  </si>
  <si>
    <t>WD 25-22, Change 1</t>
  </si>
  <si>
    <t>WD Letter Recissions</t>
  </si>
  <si>
    <t>New WD Letter Issued</t>
  </si>
  <si>
    <t>Date</t>
  </si>
  <si>
    <t>Change</t>
  </si>
  <si>
    <t>Other Activities (Shared Services, Pre-K Partnership Supports, Other Supports)</t>
  </si>
  <si>
    <t>Other Supports</t>
  </si>
  <si>
    <t xml:space="preserve">Other (Shared Services, Pre-K Partnerships) </t>
  </si>
  <si>
    <t>Other Activities (Pre-K Partnership Supports and Other Supports)</t>
  </si>
  <si>
    <t>Shared Services</t>
  </si>
  <si>
    <t>Other (Including PPE, except training)</t>
  </si>
  <si>
    <t>WD 23-23</t>
  </si>
  <si>
    <t>Who administers the CCQ funds?</t>
  </si>
  <si>
    <t>Anticipated Quarter Start</t>
  </si>
  <si>
    <t>CCM</t>
  </si>
  <si>
    <t>Column1</t>
  </si>
  <si>
    <r>
      <t xml:space="preserve">Type of Funding
</t>
    </r>
    <r>
      <rPr>
        <b/>
        <i/>
        <sz val="12"/>
        <rFont val="Calibri"/>
        <family val="2"/>
        <scheme val="minor"/>
      </rPr>
      <t>(Check all that apply)</t>
    </r>
  </si>
  <si>
    <t>Type of Funding
(Check all that apply)</t>
  </si>
  <si>
    <t>Quarter 1</t>
  </si>
  <si>
    <t>Quarter 2</t>
  </si>
  <si>
    <t>Quarter 3</t>
  </si>
  <si>
    <t>Quarter 4</t>
  </si>
  <si>
    <t>Quarter Activity Starts</t>
  </si>
  <si>
    <r>
      <t xml:space="preserve">Step 3: Enter </t>
    </r>
    <r>
      <rPr>
        <b/>
        <i/>
        <sz val="12"/>
        <color theme="0"/>
        <rFont val="Calibri"/>
        <family val="2"/>
        <scheme val="minor"/>
      </rPr>
      <t>Quarterly Data</t>
    </r>
    <r>
      <rPr>
        <b/>
        <sz val="12"/>
        <color theme="0"/>
        <rFont val="Calibri"/>
        <family val="2"/>
        <scheme val="minor"/>
      </rPr>
      <t xml:space="preserve"> (TAB 5)</t>
    </r>
  </si>
  <si>
    <t>CQF 4%</t>
  </si>
  <si>
    <t>Planned Estimated Expenditures</t>
  </si>
  <si>
    <t xml:space="preserve">Total Planned Estimated Expenditures </t>
  </si>
  <si>
    <t>TOTAL</t>
  </si>
  <si>
    <t>Annually and updated each quarter, as applicable</t>
  </si>
  <si>
    <t>WD 16-24</t>
  </si>
  <si>
    <t>Updated to add additional 4% of CQF funding as directed by TWC (2% of CCQ and 4% of CQF for a total of 6%)
Updated Annual Plan to request type of funding, when the activity would begin incurring expenditures, and estimated expenditures</t>
  </si>
  <si>
    <t xml:space="preserve">Enter the Board's Texas Rising Star staffing information, including budgeted and filled Texas Rising Star mentors and/or other role full-time equivalents (FTE).
Information must include hire date, current job title/role, percentage of FTE job duties for that role, "employed by" information, email contact information, and termination date, as applicable.
For employed by information, denote if the staff member is employed by the Board, the Board's child care contractor, self-employed (hourly), or self-employed (paid per assessment) </t>
  </si>
  <si>
    <r>
      <t xml:space="preserve">Within 30 calendar days of the end of the quarter  (January 30, April 30, July 30, October 30)
Must be submitted along with the complete </t>
    </r>
    <r>
      <rPr>
        <i/>
        <sz val="12"/>
        <color theme="1"/>
        <rFont val="Calibri"/>
        <family val="2"/>
        <scheme val="minor"/>
      </rPr>
      <t>Quarterly Data.</t>
    </r>
  </si>
  <si>
    <r>
      <t>To add a return/line within a cell: Press</t>
    </r>
    <r>
      <rPr>
        <b/>
        <sz val="12"/>
        <color theme="1"/>
        <rFont val="Calibri"/>
        <family val="2"/>
        <scheme val="minor"/>
      </rPr>
      <t xml:space="preserve"> Alt+Enter</t>
    </r>
    <r>
      <rPr>
        <sz val="12"/>
        <color theme="1"/>
        <rFont val="Calibri"/>
        <family val="2"/>
        <scheme val="minor"/>
      </rPr>
      <t xml:space="preserve">
Refer to the</t>
    </r>
    <r>
      <rPr>
        <i/>
        <sz val="12"/>
        <color theme="1"/>
        <rFont val="Calibri"/>
        <family val="2"/>
        <scheme val="minor"/>
      </rPr>
      <t xml:space="preserve"> Examples &amp; Definitions </t>
    </r>
    <r>
      <rPr>
        <sz val="12"/>
        <color theme="1"/>
        <rFont val="Calibri"/>
        <family val="2"/>
        <scheme val="minor"/>
      </rPr>
      <t>(TAB 2)</t>
    </r>
  </si>
  <si>
    <r>
      <t xml:space="preserve">Step 4: Enter </t>
    </r>
    <r>
      <rPr>
        <b/>
        <i/>
        <sz val="12"/>
        <color theme="0"/>
        <rFont val="Calibri"/>
        <family val="2"/>
        <scheme val="minor"/>
      </rPr>
      <t>Quarterly Narrative</t>
    </r>
    <r>
      <rPr>
        <b/>
        <sz val="12"/>
        <color theme="0"/>
        <rFont val="Calibri"/>
        <family val="2"/>
        <scheme val="minor"/>
      </rPr>
      <t xml:space="preserve"> (TAB 6)</t>
    </r>
  </si>
  <si>
    <r>
      <t xml:space="preserve">To add a return/line within a cell: Press </t>
    </r>
    <r>
      <rPr>
        <b/>
        <sz val="12"/>
        <color theme="1"/>
        <rFont val="Calibri"/>
        <family val="2"/>
        <scheme val="minor"/>
      </rPr>
      <t>Alt+Enter</t>
    </r>
    <r>
      <rPr>
        <sz val="12"/>
        <color theme="1"/>
        <rFont val="Calibri"/>
        <family val="2"/>
        <scheme val="minor"/>
      </rPr>
      <t xml:space="preserve">
Refer to the</t>
    </r>
    <r>
      <rPr>
        <i/>
        <sz val="12"/>
        <color theme="1"/>
        <rFont val="Calibri"/>
        <family val="2"/>
        <scheme val="minor"/>
      </rPr>
      <t xml:space="preserve"> Examples &amp; Definitions </t>
    </r>
    <r>
      <rPr>
        <sz val="12"/>
        <color theme="1"/>
        <rFont val="Calibri"/>
        <family val="2"/>
        <scheme val="minor"/>
      </rPr>
      <t>(TAB 2)</t>
    </r>
  </si>
  <si>
    <t>General Guidance</t>
  </si>
  <si>
    <t xml:space="preserve">When reporting activities and measurable outcomes, include the a row with Activity Type/Name for all affected Quality categories. You may write descriptions for the activities and outcomes under one category, and refer to that description in the other categories. </t>
  </si>
  <si>
    <r>
      <t xml:space="preserve">The following are just that: </t>
    </r>
    <r>
      <rPr>
        <i/>
        <sz val="12"/>
        <color theme="1"/>
        <rFont val="Calibri"/>
        <family val="2"/>
        <scheme val="minor"/>
      </rPr>
      <t>examples</t>
    </r>
    <r>
      <rPr>
        <sz val="12"/>
        <color theme="1"/>
        <rFont val="Calibri"/>
        <family val="2"/>
        <scheme val="minor"/>
      </rPr>
      <t xml:space="preserve">. A Board may fund other activities that are not included in these examples. If you are unsure if an activity is allowable using Quality funds, please send your questions to childcare.programassistance@twc.texas.gov.  </t>
    </r>
  </si>
  <si>
    <t>Some Child Care Quality activities may be funded through partnerships and other entities without the use of Child Care Development Fund (CCDF) funds. Some of these activities funded by other sources may be integral to the Board's overall strategies for improving Child Care quality.
You may describe such activities that are funded with non-CCDF dollars in the Annual Expenditure Plan and in the Quarterly Narrative. Indicate in the description how the activity was funded (for example, by a local coalition, local government, a private foundation, or a grant award).
While Boards are not required to describe activities funded outside of CCDF, it is helpful to understand the full picture of quality improvement activities the Board participates in.</t>
  </si>
  <si>
    <t>Quality Category: Infant &amp; Toddler (including Professional Development)</t>
  </si>
  <si>
    <r>
      <t xml:space="preserve">Slots: New slots (not previously available) added during the quarter at Texas Rising Star programs. A new slot may or may not be filled by a child receiving subsidy.
If the Board helps develop slots that are not in Texas Rising Star (either benefitting subsidy or the broader community), those activities should be included in expenditures as applicable and described in the Board's </t>
    </r>
    <r>
      <rPr>
        <b/>
        <sz val="12"/>
        <color theme="1"/>
        <rFont val="Calibri"/>
        <family val="2"/>
        <scheme val="minor"/>
      </rPr>
      <t xml:space="preserve">Quarterly Narrative </t>
    </r>
    <r>
      <rPr>
        <sz val="12"/>
        <color theme="1"/>
        <rFont val="Calibri"/>
        <family val="2"/>
        <scheme val="minor"/>
      </rPr>
      <t xml:space="preserve">tab. However, non-Texas Rising Star slots must NOT be counted as "slots" in the </t>
    </r>
    <r>
      <rPr>
        <b/>
        <sz val="12"/>
        <color theme="1"/>
        <rFont val="Calibri"/>
        <family val="2"/>
        <scheme val="minor"/>
      </rPr>
      <t>Quarterly Data</t>
    </r>
    <r>
      <rPr>
        <sz val="12"/>
        <color theme="1"/>
        <rFont val="Calibri"/>
        <family val="2"/>
        <scheme val="minor"/>
      </rPr>
      <t xml:space="preserve"> tab.</t>
    </r>
  </si>
  <si>
    <t xml:space="preserve">Establishing or expanding high-quality early learning programs to serve infants and/or toddlers
Providing professional development for early learning program staff and/or training on specific infant/toddler developmentally appropriate practices
Providing materials, equipment, and resources specific to infant and toddler development, including, but not limited to, cribs, changing tables, tables, chairs, high chairs, adult rocking chairs, and curriculum
Coordinating with early intervention specialists who provide services for infant/toddlers with disabilities
Providing support to individuals to become Infant/Toddler Specialists (such as through Children's Learning Institue or Zero-to-Three)
Providing health and safety training specific to infants and toddlers, including, but not limited to, safe sleep practices, first aid, CPR, early brain development, shaken baby syndrome, and sudden infant death syndrome </t>
  </si>
  <si>
    <t xml:space="preserve"> - increase in the number of infant/toddler slots available among Texas Rising Star programs
 - increase in the number of referrals to early childhood intervention or health care
 - increases in children's language development or social-emotional learning competencies (as measured by a validated tool)</t>
  </si>
  <si>
    <r>
      <rPr>
        <b/>
        <sz val="12"/>
        <color theme="1"/>
        <rFont val="Calibri"/>
        <family val="2"/>
        <scheme val="minor"/>
      </rPr>
      <t>Board-funded</t>
    </r>
    <r>
      <rPr>
        <sz val="12"/>
        <color theme="1"/>
        <rFont val="Calibri"/>
        <family val="2"/>
        <scheme val="minor"/>
      </rPr>
      <t xml:space="preserve">: Funding for the conference, training, registration, or fees was provided (excluding reimbursement of) by CCQ funds
</t>
    </r>
    <r>
      <rPr>
        <b/>
        <sz val="12"/>
        <color theme="1"/>
        <rFont val="Calibri"/>
        <family val="2"/>
        <scheme val="minor"/>
      </rPr>
      <t>Third-party hosted</t>
    </r>
    <r>
      <rPr>
        <sz val="12"/>
        <color theme="1"/>
        <rFont val="Calibri"/>
        <family val="2"/>
        <scheme val="minor"/>
      </rPr>
      <t>: Conference was hosted by an entity other than the Board, but registration or fees for participants was funded with CCQ</t>
    </r>
  </si>
  <si>
    <t>Training on early learning and child development topics, including, but not limited to, health and safety, school-age care, inclusion, teaching dual-language learners, understanding developmental screenings, mental health, business management practices, nutrition and physical activity, equity, behavior management, parent relationships, and social-emotional development 
Training or providing stipends toward obtaining a Child Development Associate (CDA) credential
Paying tuition or providing stipends to attend early education courses at local community colleges and/or universities
Supporting early learning programs to pay for substitute teachers so that staff can participate in early learning and child development training
Providing reimbursement, stipends, or grants to attend local, state, and/or national early childhood conferences
Providing wage supplements, bonuses, or stipends</t>
  </si>
  <si>
    <r>
      <t xml:space="preserve">Personnel costs for Texas Rising Star staff
Providing technical assistance and mentoring to early learning programs to support obtaining, maintaining, or increasing star level within Texas Rising Star. </t>
    </r>
    <r>
      <rPr>
        <b/>
        <sz val="12"/>
        <color theme="1"/>
        <rFont val="Calibri"/>
        <family val="2"/>
        <scheme val="minor"/>
      </rPr>
      <t>Excludes professional development activities.</t>
    </r>
    <r>
      <rPr>
        <sz val="12"/>
        <color theme="1"/>
        <rFont val="Calibri"/>
        <family val="2"/>
        <scheme val="minor"/>
      </rPr>
      <t xml:space="preserve">
Supporting parent engagement and consumer education designed to increase understanding and selection of quality child care (parent cafés, parenting classes, and Texas Rising Star marketing materials)
Providing one-time or periodic stipends or grants to incentivize Texas Rising Star programs to obtain, maintain, or increase star levels
Providing materials, equipment, and resources to assist in meeting Texas Rising Star requirements, including, but not limited to, classroom furniture, developmentally appropriate learning materials, curriculum, outdoor equipment, gross motor equipment, and resource books (except for materials intended solely for infants and toddlers)</t>
    </r>
  </si>
  <si>
    <t xml:space="preserve"> - increase in Texas Rising Star participation and/or certified star levels
 - decrease in number of licensing deficiencies cited by CCR
 - increase in number of CCS providers attaining Entry Level designation
 - increased Texas Rising Star screening compliance
 - increased provider or parent satisfaction</t>
  </si>
  <si>
    <t>Purchasing program/classroom assessment tools to assist early learning programs in measuring effective practice (for example, CLASS, PAS, ITERS, and ECERS)
Purchasing child assessment tools to assist early learning programs in measuring age-appropriate child development or progress monitoring (for example, ASQ, DECA, Teaching Strategies GOLD)
Formal evaluation studies of quality efforts, which would require the submission of an Evaluation Report to the Texas Workforce Commission</t>
  </si>
  <si>
    <t xml:space="preserve"> - increase in Texas Rising Star participation and/or certified star levels
 - increased kindergarten readiness (if measuring kinder-readiness, Boards should indicate their intent in their plan, including the date they expect to capture the results data, which may be beyond the program year)</t>
  </si>
  <si>
    <t xml:space="preserve"> - decrease in number of licensing deficiencies cited by CCR
 - increase in number of CCS providers attaining Entry Level designation
 - increased Texas Rising Star screening compliance
 - increase in Texas School Ready participation
 - increase in the number of Texas Rising Star programs formally partnering with an ISD to provide Pre-K
 - increase in the number of Texas Rising Star programs formally partnering with HS or EHS
 - increase in the number of Texas Rising Star programs informally partnering with ISDs, HS, or EHS
 - increase in the number of children dually enrolled in high-quality programs/partnerships
 - increase in the number of child care programs that received a stimulus-funded capacity expansion grant
 - increase in the number of child care programs that received stimulus funding for wage stipends; number of staff members receiving a wage stipend</t>
  </si>
  <si>
    <r>
      <rPr>
        <b/>
        <sz val="12"/>
        <color theme="1"/>
        <rFont val="Calibri"/>
        <family val="2"/>
        <scheme val="minor"/>
      </rPr>
      <t>Prekindergarten Partnerships:</t>
    </r>
    <r>
      <rPr>
        <sz val="12"/>
        <color theme="1"/>
        <rFont val="Calibri"/>
        <family val="2"/>
        <scheme val="minor"/>
      </rPr>
      <t xml:space="preserve">
 - development of formal partnerships that allow braiding of funding by dually enrolling CCS children in public Pre-K or HS/EHS
 - partnering programs provide complimentary services such as Pre-K school day instruction coupled with wraparound child care
</t>
    </r>
    <r>
      <rPr>
        <b/>
        <sz val="12"/>
        <color theme="1"/>
        <rFont val="Calibri"/>
        <family val="2"/>
        <scheme val="minor"/>
      </rPr>
      <t>Shared Services:</t>
    </r>
    <r>
      <rPr>
        <sz val="12"/>
        <color theme="1"/>
        <rFont val="Calibri"/>
        <family val="2"/>
        <scheme val="minor"/>
      </rPr>
      <t xml:space="preserve">
 - purchasing and supporting back-office software solutions to help programs more effectively manage their child care businesses
 - supporting alliances of programs to leverage bulk-purchasing, shared staff, substitute pools, and joint professional development
</t>
    </r>
    <r>
      <rPr>
        <b/>
        <sz val="12"/>
        <color theme="1"/>
        <rFont val="Calibri"/>
        <family val="2"/>
        <scheme val="minor"/>
      </rPr>
      <t xml:space="preserve">
Other Supports:
</t>
    </r>
    <r>
      <rPr>
        <sz val="12"/>
        <color theme="1"/>
        <rFont val="Calibri"/>
        <family val="2"/>
        <scheme val="minor"/>
      </rPr>
      <t xml:space="preserve"> - supply-building and capacity expansion grants or stipends for providers
 - wage supports, which may include recruitment and retention bonuses, for child care staff
 - mental health supports
</t>
    </r>
  </si>
  <si>
    <t>Other Activities (Shared Services, Pre-K Partnership Supports, and Other Supports)</t>
  </si>
  <si>
    <t>Activities that develop, implement, and/or enhance the tiered quality rating and improvement system (Texas Rising Star)</t>
  </si>
  <si>
    <r>
      <rPr>
        <b/>
        <sz val="12"/>
        <rFont val="Calibri"/>
        <family val="2"/>
        <scheme val="minor"/>
      </rPr>
      <t>FTE:</t>
    </r>
    <r>
      <rPr>
        <sz val="12"/>
        <rFont val="Calibri"/>
        <family val="2"/>
        <scheme val="minor"/>
      </rPr>
      <t xml:space="preserve"> Full-Time Equivalent or 40 hours per week of staff time. Boards must estimate the prorated FTE amount for Texas Rising Star staff that are mentors and have other duties. For example, a staff member that divides their time equally between mentoring and other duties would count as 0.5 mentor FTE and 0.5 Other FTE.
Similarly, the Board will need to estimate the full-time equivalency for any staff that work on a contract basis.
Each quarter's numbers should represent a snapshot of staffing for that quarter, </t>
    </r>
    <r>
      <rPr>
        <b/>
        <sz val="12"/>
        <rFont val="Calibri"/>
        <family val="2"/>
        <scheme val="minor"/>
      </rPr>
      <t>as of the date the report is submitted</t>
    </r>
    <r>
      <rPr>
        <sz val="12"/>
        <rFont val="Calibri"/>
        <family val="2"/>
        <scheme val="minor"/>
      </rPr>
      <t xml:space="preserve">. Unlike other sections of the </t>
    </r>
    <r>
      <rPr>
        <i/>
        <sz val="12"/>
        <rFont val="Calibri"/>
        <family val="2"/>
        <scheme val="minor"/>
      </rPr>
      <t>Quarterly Data</t>
    </r>
    <r>
      <rPr>
        <sz val="12"/>
        <rFont val="Calibri"/>
        <family val="2"/>
        <scheme val="minor"/>
      </rPr>
      <t xml:space="preserve"> tab, the calculated YTD column is an </t>
    </r>
    <r>
      <rPr>
        <u/>
        <sz val="12"/>
        <rFont val="Calibri"/>
        <family val="2"/>
        <scheme val="minor"/>
      </rPr>
      <t>average</t>
    </r>
    <r>
      <rPr>
        <sz val="12"/>
        <rFont val="Calibri"/>
        <family val="2"/>
        <scheme val="minor"/>
      </rPr>
      <t xml:space="preserve"> of each quarter's FTEs rather than a total.
When reporting the percentage of the FTE role on the Texas Rising Star Staffing tab, indicate the percentage of time the staff member spends in this role.
</t>
    </r>
    <r>
      <rPr>
        <b/>
        <sz val="12"/>
        <rFont val="Calibri"/>
        <family val="2"/>
        <scheme val="minor"/>
      </rPr>
      <t xml:space="preserve">Other FTE: </t>
    </r>
    <r>
      <rPr>
        <sz val="12"/>
        <rFont val="Calibri"/>
        <family val="2"/>
        <scheme val="minor"/>
      </rPr>
      <t>Indicates non-Texas Rising Star job duties, such as Board staff, supervisor, or provider specialist.</t>
    </r>
    <r>
      <rPr>
        <b/>
        <sz val="12"/>
        <rFont val="Calibri"/>
        <family val="2"/>
        <scheme val="minor"/>
      </rPr>
      <t xml:space="preserve"> </t>
    </r>
  </si>
  <si>
    <t>Infant &amp; Toddler (including Professional Development)</t>
  </si>
  <si>
    <t>Texas Rising Star/Quality Improvement (except Professional Development; include Texas Rising Star personnel)</t>
  </si>
  <si>
    <t>Supporting Health &amp; Safety Standards (except Professional Development)</t>
  </si>
  <si>
    <t>Narrative description of Board's overall plan and strategies for Child Care Quality activities:</t>
  </si>
  <si>
    <r>
      <rPr>
        <b/>
        <sz val="12"/>
        <rFont val="Calibri"/>
        <family val="2"/>
      </rPr>
      <t>Overall narrative must address:
•</t>
    </r>
    <r>
      <rPr>
        <b/>
        <i/>
        <sz val="12"/>
        <rFont val="Calibri"/>
        <family val="2"/>
      </rPr>
      <t xml:space="preserve"> How</t>
    </r>
    <r>
      <rPr>
        <b/>
        <i/>
        <sz val="12"/>
        <rFont val="Calibri"/>
        <family val="2"/>
        <scheme val="minor"/>
      </rPr>
      <t xml:space="preserve"> needs were assessed/determined
</t>
    </r>
    <r>
      <rPr>
        <b/>
        <i/>
        <sz val="12"/>
        <rFont val="Calibri"/>
        <family val="2"/>
      </rPr>
      <t xml:space="preserve">• </t>
    </r>
    <r>
      <rPr>
        <b/>
        <i/>
        <sz val="12"/>
        <rFont val="Calibri"/>
        <family val="2"/>
        <scheme val="minor"/>
      </rPr>
      <t>How success will be measured
•</t>
    </r>
    <r>
      <rPr>
        <b/>
        <i/>
        <sz val="12"/>
        <rFont val="Calibri"/>
        <family val="2"/>
      </rPr>
      <t xml:space="preserve"> </t>
    </r>
    <r>
      <rPr>
        <b/>
        <i/>
        <sz val="12"/>
        <rFont val="Calibri"/>
        <family val="2"/>
        <scheme val="minor"/>
      </rPr>
      <t xml:space="preserve">Alignment with LWDB Strategic Plan
</t>
    </r>
    <r>
      <rPr>
        <b/>
        <sz val="12"/>
        <rFont val="Calibri"/>
        <family val="2"/>
        <scheme val="minor"/>
      </rPr>
      <t xml:space="preserve">
</t>
    </r>
  </si>
  <si>
    <r>
      <t xml:space="preserve">Narrative Description of Planned Activities 
</t>
    </r>
    <r>
      <rPr>
        <i/>
        <sz val="12"/>
        <rFont val="Calibri"/>
        <family val="2"/>
        <scheme val="minor"/>
      </rPr>
      <t>Description must include estimated number of reach and type of participant, alignment to what need or Board strategy, which quarter(s) the activity will be implemented, and measurable outcome</t>
    </r>
  </si>
  <si>
    <t>Infant &amp; Toddler (including professional development)</t>
  </si>
  <si>
    <t>Individuals Receiving Board-Funded Professional Development (including infant/toddler-specific professional development and Texas Rising Star staff professional development)</t>
  </si>
  <si>
    <t xml:space="preserve">Clarification on reporting Health &amp; Safety Standards specified training. </t>
  </si>
  <si>
    <r>
      <t xml:space="preserve">New language regarding several categories, such as Professional Development, Supporting Health &amp; Safety Standards, and Other Activities, has been added to the </t>
    </r>
    <r>
      <rPr>
        <b/>
        <sz val="12"/>
        <color theme="1"/>
        <rFont val="Calibri"/>
        <family val="2"/>
        <scheme val="minor"/>
      </rPr>
      <t>Examples &amp; Definitions</t>
    </r>
    <r>
      <rPr>
        <sz val="12"/>
        <color theme="1"/>
        <rFont val="Calibri"/>
        <family val="2"/>
        <scheme val="minor"/>
      </rPr>
      <t xml:space="preserve"> tab of Attachment 1.
Within the </t>
    </r>
    <r>
      <rPr>
        <b/>
        <sz val="12"/>
        <color theme="1"/>
        <rFont val="Calibri"/>
        <family val="2"/>
        <scheme val="minor"/>
      </rPr>
      <t>Quarterly Data</t>
    </r>
    <r>
      <rPr>
        <sz val="12"/>
        <color theme="1"/>
        <rFont val="Calibri"/>
        <family val="2"/>
        <scheme val="minor"/>
      </rPr>
      <t xml:space="preserve"> tab, one line item from the COVID-19 Supports section was placed in another category, specifically COVID-19 related materials line item was placed within the Supporting Health &amp; Safety Standards category.
The Other Activities category within the </t>
    </r>
    <r>
      <rPr>
        <b/>
        <sz val="12"/>
        <color theme="1"/>
        <rFont val="Calibri"/>
        <family val="2"/>
        <scheme val="minor"/>
      </rPr>
      <t>Quarterly Data</t>
    </r>
    <r>
      <rPr>
        <sz val="12"/>
        <color theme="1"/>
        <rFont val="Calibri"/>
        <family val="2"/>
        <scheme val="minor"/>
      </rPr>
      <t xml:space="preserve"> tab has been updated to include the reporting requirements for the new Supply Building section and mental health supports.</t>
    </r>
  </si>
  <si>
    <r>
      <t>Update to guidance on planning and reporting requirements for activities funded with local CCQ and applicable CCM funds to include utilizing Supplemental Cost Categories in CDER.
Within the</t>
    </r>
    <r>
      <rPr>
        <b/>
        <sz val="12"/>
        <color theme="1"/>
        <rFont val="Calibri"/>
        <family val="2"/>
        <scheme val="minor"/>
      </rPr>
      <t xml:space="preserve"> Annual Expenditure Plan</t>
    </r>
    <r>
      <rPr>
        <sz val="12"/>
        <color theme="1"/>
        <rFont val="Calibri"/>
        <family val="2"/>
        <scheme val="minor"/>
      </rPr>
      <t xml:space="preserve"> tab, new data is being captured to indicate who implements the CCQ funding and removes the requirement to provide estimated expenditures for each category.
Within the </t>
    </r>
    <r>
      <rPr>
        <b/>
        <sz val="12"/>
        <color theme="1"/>
        <rFont val="Calibri"/>
        <family val="2"/>
        <scheme val="minor"/>
      </rPr>
      <t>Texas Rising Star Staf</t>
    </r>
    <r>
      <rPr>
        <sz val="12"/>
        <color theme="1"/>
        <rFont val="Calibri"/>
        <family val="2"/>
        <scheme val="minor"/>
      </rPr>
      <t xml:space="preserve">f tab, removed the assessor data fields, as this will be provided by the Centralized Assessment Entity beginning 10/1/23.
Within the </t>
    </r>
    <r>
      <rPr>
        <b/>
        <sz val="12"/>
        <color theme="1"/>
        <rFont val="Calibri"/>
        <family val="2"/>
        <scheme val="minor"/>
      </rPr>
      <t>Quarterly Data</t>
    </r>
    <r>
      <rPr>
        <sz val="12"/>
        <color theme="1"/>
        <rFont val="Calibri"/>
        <family val="2"/>
        <scheme val="minor"/>
      </rPr>
      <t xml:space="preserve"> tab, removed the requirement to provide actual expenditures for each category per funding source.
Within the </t>
    </r>
    <r>
      <rPr>
        <b/>
        <sz val="12"/>
        <color theme="1"/>
        <rFont val="Calibri"/>
        <family val="2"/>
        <scheme val="minor"/>
      </rPr>
      <t>Quarterly Data</t>
    </r>
    <r>
      <rPr>
        <sz val="12"/>
        <color theme="1"/>
        <rFont val="Calibri"/>
        <family val="2"/>
        <scheme val="minor"/>
      </rPr>
      <t xml:space="preserve"> tab, removed COVID-19 supports from the "Other" Category
Removed the </t>
    </r>
    <r>
      <rPr>
        <b/>
        <sz val="12"/>
        <color theme="1"/>
        <rFont val="Calibri"/>
        <family val="2"/>
        <scheme val="minor"/>
      </rPr>
      <t>End of Year</t>
    </r>
    <r>
      <rPr>
        <sz val="12"/>
        <color theme="1"/>
        <rFont val="Calibri"/>
        <family val="2"/>
        <scheme val="minor"/>
      </rPr>
      <t xml:space="preserve"> tab, as this data will now be captured with CDER.</t>
    </r>
  </si>
  <si>
    <t>Child Care Development Fund (CCDF) federal regulation §98.53(f) requires states to annually prepare and submit a Quality Progress and Expenditure Report (QPR). The purpose of the annual QPR is to show Texas’ progress on improving the quality of child care programs and services for children. The QPR is organized according to 10 allowable activities for the use of quality funds. The Texas Workforce Commission (TWC) is required to submit the QPR (ACF-218) by December 31 of each year. The report must include estimates of both state and local quality-related expenditures that occurred during the federal fiscal year.</t>
  </si>
  <si>
    <r>
      <t xml:space="preserve">Beginning with each new federal fiscal year (FFY), save report as a new file: 
</t>
    </r>
    <r>
      <rPr>
        <b/>
        <sz val="12"/>
        <rFont val="Calibri"/>
        <family val="2"/>
        <scheme val="minor"/>
      </rPr>
      <t>"FFY [YYYY] Board CCQ Report - [Board Name]"</t>
    </r>
  </si>
  <si>
    <t>Within 30 calendar days of the Board's Child Care Quality (CCQ) grant award</t>
  </si>
  <si>
    <t>Enter CCQ activities planned to occur during the federal fiscal year (October 1 - September 30), regardless of grant source. Due to overlap and carryforward of Board funds (as applicable), some activities that occur in this FFY may be funded from prior Board Contract Year (BCY) grants.
Enter an overall description of the Board's plan for Child Care Quality activities for the program year. Include the following:
- How the Board assessed quality improvement needs
- What key needs the Board plan addresses
- How the Board will measure success of Child Care Quality activities
- How the plan aligns with the Board's overarching Local Workforce Development Board (Board) strategic plan
Make a selection for who implements the TWC-provided CCQ funds ("the Board", "the Board's Contractor", or "Both").
If the Board's response is "Both," describe in the applicable text box a narrative that describes how the Board coordinates the implementation of funds.
For each Quality category activity: 
- Enter a brief title/descriptive name of each quality activity or grouping of activities
- Check all the funding types applicable for each quality activity or grouping of activities
- Enter the estimated amount the Board expects to expend on the activity
- From the drop-down box, indicate which quarter the Board anticipates the activity or group of activities to start
- Enter a narrative description of each activity or grouping, including the following:
   * The identified local need or Board strategy that the activity aligns with 
   * The estimated reach of this activity (such as how many will be served)
   * How the Board will measure success for the activity
   * Which quarter(s) the activity will be implemented</t>
  </si>
  <si>
    <r>
      <t>To add a return/line within a cell: Press</t>
    </r>
    <r>
      <rPr>
        <b/>
        <sz val="12"/>
        <rFont val="Calibri"/>
        <family val="2"/>
        <scheme val="minor"/>
      </rPr>
      <t xml:space="preserve"> Alt+Enter
</t>
    </r>
    <r>
      <rPr>
        <sz val="12"/>
        <rFont val="Calibri"/>
        <family val="2"/>
        <scheme val="minor"/>
      </rPr>
      <t xml:space="preserve">To add the checkboxes to the new line, select the applicable cell and press </t>
    </r>
    <r>
      <rPr>
        <b/>
        <sz val="12"/>
        <rFont val="Calibri"/>
        <family val="2"/>
        <scheme val="minor"/>
      </rPr>
      <t xml:space="preserve">Ctrl + D
</t>
    </r>
    <r>
      <rPr>
        <sz val="12"/>
        <rFont val="Calibri"/>
        <family val="2"/>
        <scheme val="minor"/>
      </rPr>
      <t xml:space="preserve">
Refer to the</t>
    </r>
    <r>
      <rPr>
        <i/>
        <sz val="12"/>
        <rFont val="Calibri"/>
        <family val="2"/>
        <scheme val="minor"/>
      </rPr>
      <t xml:space="preserve"> Examples &amp; Definitions </t>
    </r>
    <r>
      <rPr>
        <sz val="12"/>
        <rFont val="Calibri"/>
        <family val="2"/>
        <scheme val="minor"/>
      </rPr>
      <t>(TAB 2)
"Other" funding is defined as any funding received by the Board that is not considered, CCQ, CQF, or CCM used for quality initiative activities. Please describe this funding in the activity narrative.</t>
    </r>
  </si>
  <si>
    <r>
      <rPr>
        <b/>
        <sz val="12"/>
        <rFont val="Calibri"/>
        <family val="2"/>
        <scheme val="minor"/>
      </rPr>
      <t xml:space="preserve">For each activity or related groupings of activities:
</t>
    </r>
    <r>
      <rPr>
        <sz val="12"/>
        <rFont val="Calibri"/>
        <family val="2"/>
        <scheme val="minor"/>
      </rPr>
      <t xml:space="preserve">
Select the Activity category from the drop-down menu
Describe the activity/activities (as defined and described in the Board's Expenditure Plan) that was conducted including the following: 
     - What was the reach/impact of the activity as it relates to child care programs or staff (as applicable)? 
     - If the Board made adjustments from the original Expenditure Plan, describe those changes.
Denote the project's status as completed within the quarter, on-going, or on hold
Report the number of new, </t>
    </r>
    <r>
      <rPr>
        <b/>
        <sz val="12"/>
        <rFont val="Calibri"/>
        <family val="2"/>
        <scheme val="minor"/>
      </rPr>
      <t>unduplicated</t>
    </r>
    <r>
      <rPr>
        <sz val="12"/>
        <rFont val="Calibri"/>
        <family val="2"/>
        <scheme val="minor"/>
      </rPr>
      <t xml:space="preserve"> participants (individuals or providers) served for the quarter reported
* </t>
    </r>
    <r>
      <rPr>
        <b/>
        <sz val="12"/>
        <rFont val="Calibri"/>
        <family val="2"/>
        <scheme val="minor"/>
      </rPr>
      <t>Note</t>
    </r>
    <r>
      <rPr>
        <sz val="12"/>
        <rFont val="Calibri"/>
        <family val="2"/>
        <scheme val="minor"/>
      </rPr>
      <t xml:space="preserve">: if activity crosses multiple quarters, only report the new participants each quarter.
Describe the measurable outcomes/results 
* </t>
    </r>
    <r>
      <rPr>
        <b/>
        <sz val="12"/>
        <rFont val="Calibri"/>
        <family val="2"/>
        <scheme val="minor"/>
      </rPr>
      <t>Note</t>
    </r>
    <r>
      <rPr>
        <sz val="12"/>
        <rFont val="Calibri"/>
        <family val="2"/>
        <scheme val="minor"/>
      </rPr>
      <t>: Some outcomes may not be available within the quarter an activity is completed. In these cases, the Board must indicate the outcome data is TBD. The Board must also report the outcomes in a subsequent report by updating the affected row, denoting the date of the update.</t>
    </r>
  </si>
  <si>
    <r>
      <t xml:space="preserve">The Quality categories are in priority order. If an activity could fall in either category (such as Professional Development specific to infant/toddler care), enter the data under the highest ranked/first category (in this case, </t>
    </r>
    <r>
      <rPr>
        <i/>
        <sz val="12"/>
        <color theme="1"/>
        <rFont val="Calibri"/>
        <family val="2"/>
        <scheme val="minor"/>
      </rPr>
      <t>Infant and Toddler</t>
    </r>
    <r>
      <rPr>
        <sz val="12"/>
        <color theme="1"/>
        <rFont val="Calibri"/>
        <family val="2"/>
        <scheme val="minor"/>
      </rPr>
      <t xml:space="preserve">). </t>
    </r>
    <r>
      <rPr>
        <b/>
        <sz val="12"/>
        <color theme="1"/>
        <rFont val="Calibri"/>
        <family val="2"/>
        <scheme val="minor"/>
      </rPr>
      <t xml:space="preserve">Do not double-report across categories. </t>
    </r>
    <r>
      <rPr>
        <sz val="12"/>
        <color theme="1"/>
        <rFont val="Calibri"/>
        <family val="2"/>
        <scheme val="minor"/>
      </rPr>
      <t xml:space="preserve">
Example: If you had an initiative to support providers attaining national accreditation, you may report sending provider staff to the TXAEYC conference under </t>
    </r>
    <r>
      <rPr>
        <i/>
        <sz val="12"/>
        <color theme="1"/>
        <rFont val="Calibri"/>
        <family val="2"/>
        <scheme val="minor"/>
      </rPr>
      <t>Professional Development</t>
    </r>
    <r>
      <rPr>
        <sz val="12"/>
        <color theme="1"/>
        <rFont val="Calibri"/>
        <family val="2"/>
        <scheme val="minor"/>
      </rPr>
      <t xml:space="preserve"> and report reimbursements for NAEYC accreditation fees under </t>
    </r>
    <r>
      <rPr>
        <i/>
        <sz val="12"/>
        <color theme="1"/>
        <rFont val="Calibri"/>
        <family val="2"/>
        <scheme val="minor"/>
      </rPr>
      <t>Supporting National Accreditation.</t>
    </r>
  </si>
  <si>
    <r>
      <t xml:space="preserve">Providing training specific to required health and safety standards, which is limited to first aid and CPR training, transportation training, and food handler training </t>
    </r>
    <r>
      <rPr>
        <b/>
        <sz val="12"/>
        <color theme="1"/>
        <rFont val="Calibri"/>
        <family val="2"/>
        <scheme val="minor"/>
      </rPr>
      <t>- excludes other professional development</t>
    </r>
    <r>
      <rPr>
        <sz val="12"/>
        <color theme="1"/>
        <rFont val="Calibri"/>
        <family val="2"/>
        <scheme val="minor"/>
      </rPr>
      <t xml:space="preserve">
Supporting Child Care Health Consultants’ work within early learning programs
Purchasing materials, equipment, and/or resources for early learning programs, including, but not limited to, security systems, automated external defibrillators, and personal protective equipment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</si>
</sst>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57" x14ac:knownFonts="1">
    <font>
      <sz val="11"/>
      <color theme="1"/>
      <name val="Calibri"/>
      <family val="2"/>
      <scheme val="minor"/>
    </font>
    <font>
      <sz val="12"/>
      <color theme="1"/>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i/>
      <sz val="12"/>
      <color theme="2" tint="-0.499984740745262"/>
      <name val="Calibri"/>
      <family val="2"/>
      <scheme val="minor"/>
    </font>
    <font>
      <sz val="12"/>
      <name val="Calibri"/>
      <family val="2"/>
      <scheme val="minor"/>
    </font>
    <font>
      <b/>
      <sz val="12"/>
      <name val="Calibri"/>
      <family val="2"/>
      <scheme val="minor"/>
    </font>
    <font>
      <sz val="12"/>
      <color theme="1"/>
      <name val="Times New Roman"/>
      <family val="1"/>
    </font>
    <font>
      <b/>
      <sz val="12"/>
      <color rgb="FF000000"/>
      <name val="Calibri"/>
      <family val="2"/>
      <scheme val="minor"/>
    </font>
    <font>
      <b/>
      <i/>
      <sz val="12"/>
      <color theme="1"/>
      <name val="Calibri"/>
      <family val="2"/>
      <scheme val="minor"/>
    </font>
    <font>
      <sz val="12"/>
      <color rgb="FF000000"/>
      <name val="Calibri"/>
      <family val="2"/>
      <scheme val="minor"/>
    </font>
    <font>
      <sz val="11"/>
      <color theme="1"/>
      <name val="Calibri"/>
      <family val="2"/>
      <scheme val="minor"/>
    </font>
    <font>
      <b/>
      <sz val="11"/>
      <color theme="3"/>
      <name val="Calibri"/>
      <family val="2"/>
      <scheme val="minor"/>
    </font>
    <font>
      <b/>
      <sz val="12"/>
      <color theme="0"/>
      <name val="Calibri"/>
      <family val="2"/>
      <scheme val="minor"/>
    </font>
    <font>
      <b/>
      <sz val="14"/>
      <color theme="0"/>
      <name val="Calibri"/>
      <family val="2"/>
      <scheme val="minor"/>
    </font>
    <font>
      <sz val="12"/>
      <color rgb="FF3F3F76"/>
      <name val="Calibri"/>
      <family val="2"/>
      <scheme val="minor"/>
    </font>
    <font>
      <u/>
      <sz val="11"/>
      <color theme="10"/>
      <name val="Calibri"/>
      <family val="2"/>
      <scheme val="minor"/>
    </font>
    <font>
      <i/>
      <sz val="12"/>
      <name val="Calibri"/>
      <family val="2"/>
      <scheme val="minor"/>
    </font>
    <font>
      <i/>
      <sz val="11"/>
      <color theme="1"/>
      <name val="Calibri"/>
      <family val="2"/>
      <scheme val="minor"/>
    </font>
    <font>
      <sz val="18"/>
      <color theme="3"/>
      <name val="Calibri Light"/>
      <family val="2"/>
      <scheme val="major"/>
    </font>
    <font>
      <b/>
      <sz val="12"/>
      <color rgb="FFC00000"/>
      <name val="Calibri"/>
      <family val="2"/>
      <scheme val="minor"/>
    </font>
    <font>
      <b/>
      <sz val="12"/>
      <color theme="1"/>
      <name val="Calibri"/>
      <family val="2"/>
    </font>
    <font>
      <i/>
      <sz val="12"/>
      <color theme="1"/>
      <name val="Calibri"/>
      <family val="2"/>
    </font>
    <font>
      <sz val="12"/>
      <color theme="0"/>
      <name val="Calibri"/>
      <family val="2"/>
      <scheme val="minor"/>
    </font>
    <font>
      <b/>
      <i/>
      <u/>
      <sz val="12"/>
      <color theme="1"/>
      <name val="Calibri"/>
      <family val="2"/>
      <scheme val="minor"/>
    </font>
    <font>
      <b/>
      <sz val="8"/>
      <color theme="1"/>
      <name val="Calibri"/>
      <family val="2"/>
      <scheme val="minor"/>
    </font>
    <font>
      <sz val="12"/>
      <color theme="3"/>
      <name val="Calibri Light"/>
      <family val="2"/>
      <scheme val="major"/>
    </font>
    <font>
      <b/>
      <sz val="12"/>
      <color theme="4" tint="-0.499984740745262"/>
      <name val="Calibri"/>
      <family val="2"/>
      <scheme val="minor"/>
    </font>
    <font>
      <i/>
      <sz val="12"/>
      <color theme="1"/>
      <name val="Calibri"/>
      <family val="2"/>
      <scheme val="minor"/>
    </font>
    <font>
      <u/>
      <sz val="12"/>
      <color theme="10"/>
      <name val="Calibri"/>
      <family val="2"/>
      <scheme val="minor"/>
    </font>
    <font>
      <b/>
      <i/>
      <sz val="12"/>
      <color theme="0"/>
      <name val="Calibri"/>
      <family val="2"/>
      <scheme val="minor"/>
    </font>
    <font>
      <sz val="12"/>
      <color theme="1" tint="0.34998626667073579"/>
      <name val="Calibri"/>
      <family val="2"/>
      <scheme val="minor"/>
    </font>
    <font>
      <i/>
      <sz val="9"/>
      <color theme="1"/>
      <name val="Calibri"/>
      <family val="2"/>
      <scheme val="minor"/>
    </font>
    <font>
      <b/>
      <sz val="10"/>
      <name val="Calibri"/>
      <family val="2"/>
      <scheme val="minor"/>
    </font>
    <font>
      <b/>
      <sz val="16"/>
      <color theme="0"/>
      <name val="Calibri"/>
      <family val="2"/>
      <scheme val="minor"/>
    </font>
    <font>
      <sz val="12"/>
      <color rgb="FFFF0000"/>
      <name val="Calibri"/>
      <family val="2"/>
      <scheme val="minor"/>
    </font>
    <font>
      <u/>
      <sz val="12"/>
      <name val="Calibri"/>
      <family val="2"/>
      <scheme val="minor"/>
    </font>
    <font>
      <b/>
      <sz val="12"/>
      <name val="Calibri"/>
      <family val="2"/>
    </font>
    <font>
      <b/>
      <i/>
      <sz val="12"/>
      <name val="Calibri"/>
      <family val="2"/>
    </font>
    <font>
      <b/>
      <i/>
      <sz val="12"/>
      <name val="Calibri"/>
      <family val="2"/>
      <scheme val="minor"/>
    </font>
    <font>
      <sz val="20"/>
      <color rgb="FF000000"/>
      <name val="Calibri"/>
      <family val="2"/>
    </font>
    <font>
      <sz val="11"/>
      <name val="Calibri"/>
      <family val="2"/>
      <scheme val="minor"/>
    </font>
    <font>
      <sz val="20"/>
      <color theme="1"/>
      <name val="Calibri"/>
      <family val="2"/>
      <scheme val="minor"/>
    </font>
    <font>
      <sz val="20"/>
      <color theme="3"/>
      <name val="Calibri Light"/>
      <family val="2"/>
      <scheme val="major"/>
    </font>
    <font>
      <b/>
      <sz val="16"/>
      <color theme="3"/>
      <name val="Calibri"/>
      <family val="2"/>
      <scheme val="minor"/>
    </font>
    <font>
      <sz val="8"/>
      <color rgb="FF000000"/>
      <name val="Segoe UI"/>
      <family val="2"/>
    </font>
    <font>
      <b/>
      <sz val="20"/>
      <color theme="0"/>
      <name val="Calibri"/>
      <family val="2"/>
      <scheme val="minor"/>
    </font>
    <font>
      <b/>
      <sz val="18"/>
      <name val="Calibri"/>
      <family val="2"/>
      <scheme val="minor"/>
    </font>
    <font>
      <sz val="18"/>
      <name val="Calibri"/>
      <family val="2"/>
      <scheme val="minor"/>
    </font>
    <font>
      <i/>
      <sz val="18"/>
      <name val="Calibri"/>
      <family val="2"/>
      <scheme val="minor"/>
    </font>
    <font>
      <sz val="16"/>
      <color theme="0"/>
      <name val="Calibri"/>
      <family val="2"/>
      <scheme val="minor"/>
    </font>
    <font>
      <sz val="16"/>
      <color theme="1"/>
      <name val="Calibri"/>
      <family val="2"/>
      <scheme val="minor"/>
    </font>
    <font>
      <sz val="16"/>
      <color theme="1"/>
      <name val="Times New Roman"/>
      <family val="1"/>
    </font>
    <font>
      <sz val="11"/>
      <color rgb="FF006100"/>
      <name val="Calibri"/>
      <family val="2"/>
      <scheme val="minor"/>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EF5F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5C5FF"/>
        <bgColor indexed="64"/>
      </patternFill>
    </fill>
    <fill>
      <patternFill patternType="solid">
        <fgColor theme="4" tint="0.79998168889431442"/>
        <bgColor indexed="65"/>
      </patternFill>
    </fill>
    <fill>
      <patternFill patternType="solid">
        <fgColor rgb="FFCCFFFF"/>
        <bgColor indexed="64"/>
      </patternFill>
    </fill>
    <fill>
      <patternFill patternType="solid">
        <fgColor rgb="FFEEDDFF"/>
        <bgColor indexed="64"/>
      </patternFill>
    </fill>
    <fill>
      <patternFill patternType="solid">
        <fgColor rgb="FFEEFFBD"/>
        <bgColor indexed="64"/>
      </patternFill>
    </fill>
    <fill>
      <patternFill patternType="solid">
        <fgColor rgb="FFF8CAAE"/>
        <bgColor indexed="64"/>
      </patternFill>
    </fill>
    <fill>
      <patternFill patternType="solid">
        <fgColor rgb="FF8BC5FF"/>
        <bgColor indexed="64"/>
      </patternFill>
    </fill>
    <fill>
      <patternFill patternType="solid">
        <fgColor rgb="FF00B0F0"/>
        <bgColor indexed="64"/>
      </patternFill>
    </fill>
    <fill>
      <patternFill patternType="solid">
        <fgColor rgb="FF002060"/>
        <bgColor indexed="64"/>
      </patternFill>
    </fill>
    <fill>
      <patternFill patternType="solid">
        <fgColor theme="1"/>
        <bgColor indexed="64"/>
      </patternFill>
    </fill>
    <fill>
      <patternFill patternType="solid">
        <fgColor rgb="FF000000"/>
        <bgColor rgb="FF000000"/>
      </patternFill>
    </fill>
    <fill>
      <patternFill patternType="solid">
        <fgColor theme="9" tint="0.79998168889431442"/>
        <bgColor indexed="64"/>
      </patternFill>
    </fill>
    <fill>
      <patternFill patternType="solid">
        <fgColor theme="9" tint="0.39997558519241921"/>
        <bgColor indexed="64"/>
      </patternFill>
    </fill>
    <fill>
      <patternFill patternType="solid">
        <fgColor rgb="FFC6EFCE"/>
      </patternFill>
    </fill>
  </fills>
  <borders count="6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rgb="FF7F7F7F"/>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style="thin">
        <color rgb="FF7F7F7F"/>
      </right>
      <top/>
      <bottom style="thin">
        <color rgb="FF7F7F7F"/>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rgb="FF7F7F7F"/>
      </left>
      <right style="thin">
        <color indexed="64"/>
      </right>
      <top/>
      <bottom style="medium">
        <color indexed="64"/>
      </bottom>
      <diagonal/>
    </border>
    <border>
      <left style="thin">
        <color rgb="FF7F7F7F"/>
      </left>
      <right style="medium">
        <color indexed="64"/>
      </right>
      <top style="thin">
        <color indexed="64"/>
      </top>
      <bottom/>
      <diagonal/>
    </border>
    <border>
      <left style="thin">
        <color indexed="64"/>
      </left>
      <right style="thin">
        <color rgb="FF7F7F7F"/>
      </right>
      <top style="thin">
        <color rgb="FF7F7F7F"/>
      </top>
      <bottom style="medium">
        <color indexed="64"/>
      </bottom>
      <diagonal/>
    </border>
    <border>
      <left style="thin">
        <color rgb="FF7F7F7F"/>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8"/>
      </left>
      <right style="thin">
        <color theme="8"/>
      </right>
      <top style="thin">
        <color theme="8"/>
      </top>
      <bottom/>
      <diagonal/>
    </border>
  </borders>
  <cellStyleXfs count="11">
    <xf numFmtId="0" fontId="0" fillId="0" borderId="0"/>
    <xf numFmtId="0" fontId="2" fillId="2" borderId="1" applyNumberFormat="0" applyAlignment="0" applyProtection="0"/>
    <xf numFmtId="0" fontId="3" fillId="3" borderId="1" applyNumberFormat="0" applyAlignment="0" applyProtection="0"/>
    <xf numFmtId="0" fontId="15" fillId="0" borderId="0" applyNumberFormat="0" applyFill="0" applyBorder="0" applyAlignment="0" applyProtection="0"/>
    <xf numFmtId="0" fontId="19" fillId="0" borderId="0" applyNumberFormat="0" applyFill="0" applyBorder="0" applyAlignment="0" applyProtection="0"/>
    <xf numFmtId="0" fontId="22" fillId="0" borderId="0" applyNumberFormat="0" applyFill="0" applyBorder="0" applyAlignment="0" applyProtection="0"/>
    <xf numFmtId="0" fontId="17" fillId="8" borderId="0">
      <alignment horizontal="left" vertical="center"/>
      <protection locked="0"/>
    </xf>
    <xf numFmtId="0" fontId="4" fillId="4" borderId="4" applyBorder="0">
      <alignment horizontal="left" vertical="center" wrapText="1"/>
    </xf>
    <xf numFmtId="0" fontId="14" fillId="13" borderId="0" applyNumberFormat="0" applyBorder="0" applyAlignment="0" applyProtection="0"/>
    <xf numFmtId="44" fontId="14" fillId="0" borderId="0" applyFont="0" applyFill="0" applyBorder="0" applyAlignment="0" applyProtection="0"/>
    <xf numFmtId="0" fontId="56" fillId="25" borderId="0" applyNumberFormat="0" applyBorder="0" applyAlignment="0" applyProtection="0"/>
  </cellStyleXfs>
  <cellXfs count="333">
    <xf numFmtId="0" fontId="0" fillId="0" borderId="0" xfId="0"/>
    <xf numFmtId="0" fontId="4" fillId="0" borderId="0" xfId="0" applyFont="1"/>
    <xf numFmtId="0" fontId="6" fillId="0" borderId="0" xfId="0" applyFont="1"/>
    <xf numFmtId="0" fontId="7" fillId="0" borderId="0" xfId="0" applyFont="1" applyAlignment="1">
      <alignment horizontal="left" vertical="top" wrapText="1"/>
    </xf>
    <xf numFmtId="0" fontId="7" fillId="0" borderId="0" xfId="0" applyFont="1" applyAlignment="1">
      <alignment horizontal="left" vertical="center" wrapText="1"/>
    </xf>
    <xf numFmtId="0" fontId="6" fillId="0" borderId="0" xfId="0" applyFont="1" applyAlignment="1">
      <alignment vertical="center"/>
    </xf>
    <xf numFmtId="0" fontId="7" fillId="0" borderId="0" xfId="0" applyFont="1" applyAlignment="1">
      <alignment horizontal="right" vertical="top" wrapText="1"/>
    </xf>
    <xf numFmtId="0" fontId="10" fillId="0" borderId="0" xfId="0" applyFont="1"/>
    <xf numFmtId="0" fontId="12" fillId="0" borderId="0" xfId="0" applyFont="1" applyAlignment="1">
      <alignment vertical="center"/>
    </xf>
    <xf numFmtId="0" fontId="13" fillId="0" borderId="0" xfId="0" applyFont="1" applyAlignment="1">
      <alignment vertical="center" wrapText="1"/>
    </xf>
    <xf numFmtId="0" fontId="12" fillId="0" borderId="0" xfId="0" applyFont="1"/>
    <xf numFmtId="0" fontId="0" fillId="0" borderId="0" xfId="0" applyAlignment="1">
      <alignment wrapText="1"/>
    </xf>
    <xf numFmtId="0" fontId="6" fillId="0" borderId="0" xfId="0" applyFont="1" applyProtection="1">
      <protection locked="0"/>
    </xf>
    <xf numFmtId="0" fontId="0" fillId="0" borderId="0" xfId="0" applyAlignment="1">
      <alignment horizontal="center"/>
    </xf>
    <xf numFmtId="0" fontId="21" fillId="0" borderId="0" xfId="0" applyFont="1"/>
    <xf numFmtId="0" fontId="0" fillId="0" borderId="0" xfId="0" applyAlignment="1">
      <alignment horizontal="left"/>
    </xf>
    <xf numFmtId="0" fontId="0" fillId="7" borderId="2" xfId="0" applyFill="1" applyBorder="1" applyAlignment="1" applyProtection="1">
      <alignment horizontal="left" vertical="top" wrapText="1"/>
      <protection locked="0"/>
    </xf>
    <xf numFmtId="0" fontId="10" fillId="0" borderId="0" xfId="0" applyFont="1" applyProtection="1">
      <protection locked="0"/>
    </xf>
    <xf numFmtId="0" fontId="9" fillId="4" borderId="4" xfId="0" applyFont="1" applyFill="1" applyBorder="1" applyAlignment="1">
      <alignment horizontal="left" vertical="top"/>
    </xf>
    <xf numFmtId="0" fontId="7" fillId="0" borderId="20" xfId="0" applyFont="1" applyBorder="1" applyAlignment="1">
      <alignment horizontal="left" vertical="top"/>
    </xf>
    <xf numFmtId="0" fontId="17" fillId="8" borderId="0" xfId="6">
      <alignment horizontal="left" vertical="center"/>
      <protection locked="0"/>
    </xf>
    <xf numFmtId="0" fontId="9" fillId="4" borderId="6" xfId="0" applyFont="1" applyFill="1" applyBorder="1" applyAlignment="1">
      <alignment horizontal="left" vertical="top"/>
    </xf>
    <xf numFmtId="0" fontId="22" fillId="6" borderId="0" xfId="5" applyFill="1" applyBorder="1" applyAlignment="1" applyProtection="1">
      <alignment horizontal="left" vertical="top"/>
    </xf>
    <xf numFmtId="0" fontId="23" fillId="5" borderId="2" xfId="1" applyFont="1" applyFill="1" applyBorder="1" applyAlignment="1" applyProtection="1">
      <alignment vertical="center" wrapText="1"/>
      <protection locked="0"/>
    </xf>
    <xf numFmtId="1" fontId="23" fillId="5" borderId="2" xfId="1" applyNumberFormat="1" applyFont="1" applyFill="1" applyBorder="1" applyAlignment="1" applyProtection="1">
      <alignment horizontal="left" vertical="center" wrapText="1"/>
      <protection locked="0"/>
    </xf>
    <xf numFmtId="0" fontId="9" fillId="4" borderId="19" xfId="0" applyFont="1" applyFill="1" applyBorder="1" applyAlignment="1">
      <alignment horizontal="left" vertical="top"/>
    </xf>
    <xf numFmtId="0" fontId="5" fillId="4" borderId="10" xfId="0" applyFont="1" applyFill="1" applyBorder="1"/>
    <xf numFmtId="49" fontId="8" fillId="7" borderId="2" xfId="0" applyNumberFormat="1" applyFont="1" applyFill="1" applyBorder="1" applyAlignment="1" applyProtection="1">
      <alignment horizontal="left" vertical="top" wrapText="1"/>
      <protection locked="0"/>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0" fillId="6" borderId="0" xfId="0" applyFill="1"/>
    <xf numFmtId="0" fontId="4" fillId="4" borderId="11" xfId="0" applyFont="1" applyFill="1" applyBorder="1"/>
    <xf numFmtId="0" fontId="4" fillId="4" borderId="29" xfId="0" applyFont="1" applyFill="1" applyBorder="1"/>
    <xf numFmtId="0" fontId="4" fillId="4" borderId="30" xfId="0" applyFont="1" applyFill="1" applyBorder="1"/>
    <xf numFmtId="0" fontId="4" fillId="4" borderId="31" xfId="0" applyFont="1" applyFill="1" applyBorder="1"/>
    <xf numFmtId="0" fontId="4" fillId="4" borderId="33" xfId="0" applyFont="1" applyFill="1" applyBorder="1"/>
    <xf numFmtId="0" fontId="4" fillId="4" borderId="34" xfId="0" applyFont="1" applyFill="1" applyBorder="1"/>
    <xf numFmtId="0" fontId="24" fillId="0" borderId="0" xfId="0" applyFont="1" applyAlignment="1">
      <alignment horizontal="left" vertical="center"/>
    </xf>
    <xf numFmtId="0" fontId="17" fillId="8" borderId="6" xfId="0" applyFont="1" applyFill="1" applyBorder="1"/>
    <xf numFmtId="0" fontId="26" fillId="0" borderId="0" xfId="0" applyFont="1" applyAlignment="1" applyProtection="1">
      <alignment vertical="top"/>
      <protection locked="0" hidden="1"/>
    </xf>
    <xf numFmtId="0" fontId="26" fillId="0" borderId="0" xfId="0" applyFont="1" applyProtection="1">
      <protection locked="0" hidden="1"/>
    </xf>
    <xf numFmtId="0" fontId="6" fillId="0" borderId="0" xfId="0" applyFont="1" applyAlignment="1">
      <alignment vertical="top"/>
    </xf>
    <xf numFmtId="0" fontId="22" fillId="0" borderId="11" xfId="5" applyBorder="1" applyAlignment="1" applyProtection="1">
      <alignment horizontal="left" vertical="top"/>
    </xf>
    <xf numFmtId="0" fontId="17" fillId="8" borderId="6" xfId="6" applyBorder="1" applyProtection="1">
      <alignment horizontal="left" vertical="center"/>
    </xf>
    <xf numFmtId="0" fontId="22" fillId="0" borderId="18" xfId="5" applyBorder="1" applyAlignment="1" applyProtection="1">
      <alignment horizontal="center" vertical="top"/>
    </xf>
    <xf numFmtId="0" fontId="7" fillId="0" borderId="19" xfId="0" applyFont="1" applyBorder="1" applyAlignment="1">
      <alignment horizontal="left" vertical="top" wrapText="1"/>
    </xf>
    <xf numFmtId="0" fontId="6" fillId="0" borderId="19" xfId="0" applyFont="1" applyBorder="1"/>
    <xf numFmtId="0" fontId="17" fillId="8" borderId="5" xfId="6" applyBorder="1" applyProtection="1">
      <alignment horizontal="left" vertical="center"/>
    </xf>
    <xf numFmtId="0" fontId="0" fillId="7" borderId="6" xfId="0" applyFill="1" applyBorder="1" applyAlignment="1" applyProtection="1">
      <alignment horizontal="left" vertical="top"/>
      <protection locked="0"/>
    </xf>
    <xf numFmtId="0" fontId="11" fillId="4" borderId="6" xfId="0" applyFont="1" applyFill="1" applyBorder="1" applyAlignment="1">
      <alignment horizontal="center" vertical="center" wrapText="1"/>
    </xf>
    <xf numFmtId="0" fontId="5" fillId="4" borderId="2" xfId="0" applyFont="1" applyFill="1" applyBorder="1" applyAlignment="1">
      <alignment horizontal="centerContinuous" vertical="center" wrapText="1"/>
    </xf>
    <xf numFmtId="0" fontId="0" fillId="19" borderId="43" xfId="0" applyFill="1" applyBorder="1"/>
    <xf numFmtId="0" fontId="0" fillId="19" borderId="26" xfId="0" applyFill="1" applyBorder="1"/>
    <xf numFmtId="0" fontId="29" fillId="0" borderId="0" xfId="5" applyFont="1" applyBorder="1" applyAlignment="1">
      <alignment horizontal="center" vertical="top"/>
    </xf>
    <xf numFmtId="0" fontId="6" fillId="0" borderId="0" xfId="0" applyFont="1" applyAlignment="1">
      <alignment wrapText="1"/>
    </xf>
    <xf numFmtId="0" fontId="5" fillId="0" borderId="0" xfId="0" applyFont="1" applyAlignment="1">
      <alignment horizontal="center" vertical="center"/>
    </xf>
    <xf numFmtId="0" fontId="18" fillId="5" borderId="37" xfId="1" applyFont="1" applyFill="1" applyBorder="1" applyProtection="1">
      <protection locked="0"/>
    </xf>
    <xf numFmtId="0" fontId="6" fillId="0" borderId="0" xfId="0" applyFont="1" applyAlignment="1">
      <alignment horizontal="left"/>
    </xf>
    <xf numFmtId="0" fontId="5" fillId="0" borderId="0" xfId="0" applyFont="1" applyAlignment="1">
      <alignment horizontal="right"/>
    </xf>
    <xf numFmtId="0" fontId="6" fillId="0" borderId="0" xfId="0" applyFont="1" applyAlignment="1">
      <alignment vertical="center" wrapText="1"/>
    </xf>
    <xf numFmtId="0" fontId="5" fillId="4" borderId="9" xfId="0" applyFont="1" applyFill="1" applyBorder="1" applyAlignment="1">
      <alignment horizontal="center" vertical="center" wrapText="1"/>
    </xf>
    <xf numFmtId="0" fontId="6" fillId="0" borderId="0" xfId="0" applyFont="1" applyAlignment="1">
      <alignment horizontal="center" vertical="center"/>
    </xf>
    <xf numFmtId="0" fontId="5" fillId="4" borderId="12" xfId="0" applyFont="1" applyFill="1" applyBorder="1" applyAlignment="1">
      <alignment horizontal="center" vertical="center" wrapText="1"/>
    </xf>
    <xf numFmtId="0" fontId="30" fillId="10" borderId="32" xfId="1" applyFont="1" applyFill="1" applyBorder="1"/>
    <xf numFmtId="0" fontId="5" fillId="0" borderId="0" xfId="0" applyFont="1"/>
    <xf numFmtId="0" fontId="31" fillId="0" borderId="8" xfId="0" applyFont="1" applyBorder="1" applyAlignment="1">
      <alignment horizontal="left"/>
    </xf>
    <xf numFmtId="0" fontId="30" fillId="10" borderId="38" xfId="1" applyFont="1" applyFill="1" applyBorder="1"/>
    <xf numFmtId="0" fontId="5" fillId="4" borderId="2" xfId="7" applyFont="1" applyBorder="1" applyAlignment="1">
      <alignment horizontal="center" vertical="center" wrapText="1"/>
    </xf>
    <xf numFmtId="0" fontId="6" fillId="0" borderId="0" xfId="0" applyFont="1" applyProtection="1">
      <protection hidden="1"/>
    </xf>
    <xf numFmtId="0" fontId="5" fillId="0" borderId="2" xfId="0" applyFont="1" applyBorder="1" applyAlignment="1">
      <alignment horizontal="left" vertical="top" wrapText="1"/>
    </xf>
    <xf numFmtId="0" fontId="16" fillId="8" borderId="0" xfId="0" applyFont="1" applyFill="1"/>
    <xf numFmtId="0" fontId="26" fillId="8" borderId="0" xfId="0" applyFont="1" applyFill="1" applyAlignment="1">
      <alignment wrapText="1"/>
    </xf>
    <xf numFmtId="0" fontId="34" fillId="6" borderId="0" xfId="0" applyFont="1" applyFill="1" applyAlignment="1" applyProtection="1">
      <alignment vertical="top"/>
      <protection hidden="1"/>
    </xf>
    <xf numFmtId="1" fontId="34" fillId="6" borderId="0" xfId="0" applyNumberFormat="1" applyFont="1" applyFill="1" applyAlignment="1" applyProtection="1">
      <alignment horizontal="left" vertical="top" wrapText="1"/>
      <protection hidden="1"/>
    </xf>
    <xf numFmtId="1" fontId="34" fillId="6" borderId="0" xfId="0" applyNumberFormat="1" applyFont="1" applyFill="1" applyAlignment="1" applyProtection="1">
      <alignment horizontal="left" wrapText="1"/>
      <protection hidden="1"/>
    </xf>
    <xf numFmtId="0" fontId="16" fillId="8" borderId="4" xfId="0" applyFont="1" applyFill="1" applyBorder="1" applyAlignment="1">
      <alignment horizontal="left" vertical="top"/>
    </xf>
    <xf numFmtId="0" fontId="16" fillId="8" borderId="6" xfId="0" applyFont="1" applyFill="1" applyBorder="1" applyAlignment="1">
      <alignment horizontal="left" vertical="top" wrapText="1"/>
    </xf>
    <xf numFmtId="0" fontId="16" fillId="8" borderId="10" xfId="0" applyFont="1" applyFill="1" applyBorder="1" applyAlignment="1">
      <alignment horizontal="left" vertical="top"/>
    </xf>
    <xf numFmtId="0" fontId="16" fillId="8" borderId="20" xfId="0" applyFont="1" applyFill="1" applyBorder="1" applyAlignment="1">
      <alignment horizontal="left" vertical="top" wrapText="1"/>
    </xf>
    <xf numFmtId="0" fontId="16" fillId="8" borderId="5" xfId="0" applyFont="1" applyFill="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1" fillId="0" borderId="0" xfId="0" applyFont="1"/>
    <xf numFmtId="0" fontId="1" fillId="0" borderId="0" xfId="0" applyFont="1" applyAlignment="1">
      <alignment wrapText="1"/>
    </xf>
    <xf numFmtId="0" fontId="1" fillId="9" borderId="2" xfId="0" applyFont="1" applyFill="1" applyBorder="1" applyAlignment="1">
      <alignment vertical="top" wrapText="1"/>
    </xf>
    <xf numFmtId="0" fontId="1" fillId="0" borderId="0" xfId="0" applyFont="1" applyProtection="1">
      <protection hidden="1"/>
    </xf>
    <xf numFmtId="0" fontId="1" fillId="0" borderId="2" xfId="0" applyFont="1" applyBorder="1" applyAlignment="1">
      <alignment horizontal="left" vertical="top" wrapText="1"/>
    </xf>
    <xf numFmtId="0" fontId="1" fillId="0" borderId="19" xfId="0" applyFont="1" applyBorder="1"/>
    <xf numFmtId="0" fontId="1" fillId="0" borderId="0" xfId="0" applyFont="1" applyAlignment="1">
      <alignment horizontal="left"/>
    </xf>
    <xf numFmtId="0" fontId="1" fillId="5" borderId="2" xfId="0" applyFont="1" applyFill="1" applyBorder="1" applyProtection="1">
      <protection locked="0"/>
    </xf>
    <xf numFmtId="0" fontId="1" fillId="0" borderId="8" xfId="0" applyFont="1" applyBorder="1"/>
    <xf numFmtId="0" fontId="1" fillId="5" borderId="6" xfId="0" applyFont="1" applyFill="1" applyBorder="1" applyProtection="1">
      <protection locked="0"/>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left" vertical="top"/>
    </xf>
    <xf numFmtId="0" fontId="9" fillId="4" borderId="2" xfId="3" applyFont="1" applyFill="1" applyBorder="1" applyAlignment="1" applyProtection="1">
      <alignment horizontal="left" vertical="center" wrapText="1"/>
    </xf>
    <xf numFmtId="0" fontId="9" fillId="4" borderId="2" xfId="3" applyFont="1" applyFill="1" applyBorder="1" applyAlignment="1" applyProtection="1">
      <alignment horizontal="left" vertical="center"/>
    </xf>
    <xf numFmtId="0" fontId="16" fillId="20" borderId="0" xfId="0" applyFont="1" applyFill="1"/>
    <xf numFmtId="0" fontId="1" fillId="20" borderId="0" xfId="0" applyFont="1" applyFill="1" applyAlignment="1">
      <alignment wrapText="1"/>
    </xf>
    <xf numFmtId="0" fontId="0" fillId="21" borderId="0" xfId="0" applyFill="1"/>
    <xf numFmtId="0" fontId="17" fillId="8" borderId="29" xfId="6" applyBorder="1" applyProtection="1">
      <alignment horizontal="left" vertical="center"/>
    </xf>
    <xf numFmtId="0" fontId="17" fillId="8" borderId="31" xfId="6" applyBorder="1" applyProtection="1">
      <alignment horizontal="left" vertical="center"/>
    </xf>
    <xf numFmtId="0" fontId="4" fillId="4" borderId="17" xfId="7" applyBorder="1">
      <alignment horizontal="left" vertical="center" wrapText="1"/>
    </xf>
    <xf numFmtId="0" fontId="4" fillId="4" borderId="45" xfId="7" applyBorder="1">
      <alignment horizontal="left" vertical="center" wrapText="1"/>
    </xf>
    <xf numFmtId="0" fontId="0" fillId="0" borderId="41" xfId="0" applyBorder="1"/>
    <xf numFmtId="0" fontId="0" fillId="0" borderId="43" xfId="0" applyBorder="1"/>
    <xf numFmtId="2" fontId="0" fillId="0" borderId="42" xfId="0" applyNumberFormat="1" applyBorder="1" applyAlignment="1" applyProtection="1">
      <alignment horizontal="center"/>
      <protection locked="0"/>
    </xf>
    <xf numFmtId="2" fontId="0" fillId="0" borderId="44" xfId="0" applyNumberFormat="1" applyBorder="1" applyAlignment="1" applyProtection="1">
      <alignment horizontal="center"/>
      <protection locked="0"/>
    </xf>
    <xf numFmtId="0" fontId="0" fillId="0" borderId="2" xfId="0" applyBorder="1" applyAlignment="1" applyProtection="1">
      <alignment horizontal="center" vertical="center" wrapText="1"/>
      <protection locked="0"/>
    </xf>
    <xf numFmtId="14" fontId="0" fillId="0" borderId="2" xfId="0" applyNumberFormat="1" applyBorder="1" applyAlignment="1" applyProtection="1">
      <alignment horizontal="center" vertical="center" wrapText="1"/>
      <protection locked="0"/>
    </xf>
    <xf numFmtId="9" fontId="0" fillId="0" borderId="2" xfId="0" applyNumberFormat="1" applyBorder="1" applyAlignment="1" applyProtection="1">
      <alignment horizontal="center" vertical="center" wrapText="1"/>
      <protection locked="0"/>
    </xf>
    <xf numFmtId="0" fontId="4" fillId="4" borderId="2" xfId="7" applyBorder="1" applyAlignment="1">
      <alignment horizontal="center" vertical="center" wrapText="1"/>
    </xf>
    <xf numFmtId="0" fontId="16" fillId="8" borderId="0" xfId="6" applyFont="1" applyProtection="1">
      <alignment horizontal="left" vertical="center"/>
    </xf>
    <xf numFmtId="0" fontId="1" fillId="0" borderId="0" xfId="0" applyFont="1" applyAlignment="1">
      <alignment horizontal="left" vertical="top" wrapText="1"/>
    </xf>
    <xf numFmtId="0" fontId="1" fillId="5" borderId="26" xfId="0" applyFont="1" applyFill="1" applyBorder="1" applyProtection="1">
      <protection locked="0"/>
    </xf>
    <xf numFmtId="0" fontId="28" fillId="4" borderId="3" xfId="8" applyFont="1" applyFill="1" applyBorder="1" applyAlignment="1">
      <alignment horizontal="center" vertical="center" wrapText="1"/>
    </xf>
    <xf numFmtId="0" fontId="5" fillId="4" borderId="42" xfId="7" applyFont="1" applyBorder="1" applyAlignment="1">
      <alignment horizontal="center" vertical="center" wrapText="1"/>
    </xf>
    <xf numFmtId="0" fontId="23" fillId="3" borderId="42" xfId="2" applyFont="1" applyBorder="1"/>
    <xf numFmtId="0" fontId="1" fillId="0" borderId="41" xfId="0" applyFont="1" applyBorder="1" applyAlignment="1">
      <alignment horizontal="left"/>
    </xf>
    <xf numFmtId="0" fontId="23" fillId="3" borderId="44" xfId="2" applyFont="1" applyBorder="1"/>
    <xf numFmtId="0" fontId="5" fillId="0" borderId="19" xfId="0" applyFont="1" applyBorder="1" applyAlignment="1">
      <alignment horizontal="left"/>
    </xf>
    <xf numFmtId="0" fontId="30" fillId="10" borderId="51" xfId="1" applyFont="1" applyFill="1" applyBorder="1"/>
    <xf numFmtId="0" fontId="1" fillId="0" borderId="40" xfId="0" applyFont="1" applyBorder="1" applyAlignment="1">
      <alignment horizontal="left"/>
    </xf>
    <xf numFmtId="0" fontId="1" fillId="5" borderId="15" xfId="0" applyFont="1" applyFill="1" applyBorder="1" applyProtection="1">
      <protection locked="0"/>
    </xf>
    <xf numFmtId="0" fontId="23" fillId="3" borderId="16" xfId="2" applyFont="1" applyBorder="1"/>
    <xf numFmtId="0" fontId="1" fillId="0" borderId="43" xfId="0" applyFont="1" applyBorder="1" applyAlignment="1">
      <alignment horizontal="left"/>
    </xf>
    <xf numFmtId="0" fontId="23" fillId="3" borderId="28" xfId="2" applyFont="1" applyBorder="1"/>
    <xf numFmtId="0" fontId="5" fillId="0" borderId="8" xfId="0" applyFont="1" applyBorder="1" applyAlignment="1">
      <alignment horizontal="right"/>
    </xf>
    <xf numFmtId="0" fontId="5" fillId="0" borderId="51" xfId="0" applyFont="1" applyBorder="1" applyAlignment="1">
      <alignment horizontal="right"/>
    </xf>
    <xf numFmtId="0" fontId="31" fillId="5" borderId="43" xfId="0" applyFont="1" applyFill="1" applyBorder="1" applyAlignment="1" applyProtection="1">
      <alignment horizontal="left"/>
      <protection locked="0"/>
    </xf>
    <xf numFmtId="0" fontId="1" fillId="5" borderId="25" xfId="0" applyFont="1" applyFill="1" applyBorder="1" applyProtection="1">
      <protection locked="0"/>
    </xf>
    <xf numFmtId="0" fontId="23" fillId="3" borderId="49" xfId="2" applyFont="1" applyBorder="1"/>
    <xf numFmtId="0" fontId="5" fillId="0" borderId="19" xfId="0" applyFont="1" applyBorder="1" applyAlignment="1">
      <alignment horizontal="right"/>
    </xf>
    <xf numFmtId="0" fontId="30" fillId="10" borderId="13" xfId="1" applyFont="1" applyFill="1" applyBorder="1"/>
    <xf numFmtId="0" fontId="30" fillId="10" borderId="9" xfId="1" applyFont="1" applyFill="1" applyBorder="1"/>
    <xf numFmtId="0" fontId="30" fillId="10" borderId="52" xfId="1" applyFont="1" applyFill="1" applyBorder="1"/>
    <xf numFmtId="0" fontId="23" fillId="3" borderId="53" xfId="2" applyFont="1" applyBorder="1"/>
    <xf numFmtId="0" fontId="18" fillId="5" borderId="54" xfId="1" applyFont="1" applyFill="1" applyBorder="1" applyProtection="1">
      <protection locked="0"/>
    </xf>
    <xf numFmtId="0" fontId="18" fillId="5" borderId="47" xfId="1" applyFont="1" applyFill="1" applyBorder="1" applyProtection="1">
      <protection locked="0"/>
    </xf>
    <xf numFmtId="0" fontId="23" fillId="3" borderId="55" xfId="2" applyFont="1" applyBorder="1"/>
    <xf numFmtId="0" fontId="20" fillId="5" borderId="6" xfId="0" applyFont="1" applyFill="1" applyBorder="1" applyAlignment="1" applyProtection="1">
      <alignment horizontal="left" vertical="center" wrapText="1"/>
      <protection locked="0"/>
    </xf>
    <xf numFmtId="0" fontId="9" fillId="4" borderId="6" xfId="0" applyFont="1" applyFill="1" applyBorder="1" applyAlignment="1">
      <alignment horizontal="left" vertical="center" wrapText="1"/>
    </xf>
    <xf numFmtId="0" fontId="0" fillId="19" borderId="56" xfId="0" applyFill="1" applyBorder="1"/>
    <xf numFmtId="0" fontId="5" fillId="4" borderId="23" xfId="7" applyFont="1" applyBorder="1" applyAlignment="1">
      <alignment horizontal="left" vertical="center" indent="1"/>
    </xf>
    <xf numFmtId="0" fontId="5" fillId="4" borderId="35" xfId="7" applyFont="1" applyBorder="1" applyAlignment="1">
      <alignment horizontal="left" vertical="center" indent="1"/>
    </xf>
    <xf numFmtId="0" fontId="31" fillId="5" borderId="2" xfId="0" applyFont="1" applyFill="1" applyBorder="1" applyAlignment="1" applyProtection="1">
      <alignment horizontal="left"/>
      <protection locked="0"/>
    </xf>
    <xf numFmtId="2" fontId="1" fillId="7" borderId="2" xfId="0" applyNumberFormat="1" applyFont="1" applyFill="1" applyBorder="1"/>
    <xf numFmtId="2" fontId="1" fillId="7" borderId="26" xfId="0" applyNumberFormat="1" applyFont="1" applyFill="1" applyBorder="1"/>
    <xf numFmtId="0" fontId="0" fillId="11" borderId="7" xfId="0" applyFill="1" applyBorder="1" applyAlignment="1">
      <alignment horizontal="center"/>
    </xf>
    <xf numFmtId="0" fontId="0" fillId="11" borderId="8" xfId="0" applyFill="1" applyBorder="1" applyAlignment="1">
      <alignment horizontal="center"/>
    </xf>
    <xf numFmtId="0" fontId="0" fillId="11" borderId="28" xfId="0" applyFill="1" applyBorder="1" applyAlignment="1">
      <alignment horizontal="center"/>
    </xf>
    <xf numFmtId="0" fontId="1" fillId="0" borderId="46" xfId="0" applyFont="1" applyBorder="1" applyAlignment="1">
      <alignment horizontal="left"/>
    </xf>
    <xf numFmtId="0" fontId="1" fillId="5" borderId="13" xfId="0" applyFont="1" applyFill="1" applyBorder="1" applyProtection="1">
      <protection locked="0"/>
    </xf>
    <xf numFmtId="0" fontId="5" fillId="4" borderId="2" xfId="0" applyFont="1" applyFill="1" applyBorder="1" applyAlignment="1">
      <alignment horizontal="left" vertical="center" wrapText="1"/>
    </xf>
    <xf numFmtId="0" fontId="5" fillId="0" borderId="0" xfId="7" applyFont="1" applyFill="1" applyBorder="1" applyAlignment="1">
      <alignment horizontal="center" vertical="center" wrapText="1"/>
    </xf>
    <xf numFmtId="0" fontId="5" fillId="4" borderId="41" xfId="0" applyFont="1" applyFill="1" applyBorder="1" applyAlignment="1">
      <alignment horizontal="left" vertical="center" wrapText="1"/>
    </xf>
    <xf numFmtId="0" fontId="8" fillId="0" borderId="17" xfId="0" applyFont="1" applyBorder="1"/>
    <xf numFmtId="0" fontId="8" fillId="0" borderId="41" xfId="0" applyFont="1" applyBorder="1" applyAlignment="1">
      <alignment horizontal="left"/>
    </xf>
    <xf numFmtId="0" fontId="1" fillId="0" borderId="43" xfId="0" applyFont="1" applyBorder="1" applyAlignment="1">
      <alignment horizontal="left" wrapText="1"/>
    </xf>
    <xf numFmtId="0" fontId="5" fillId="4" borderId="41"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41" xfId="0" applyFont="1" applyFill="1" applyBorder="1" applyAlignment="1">
      <alignment horizontal="center" vertical="center"/>
    </xf>
    <xf numFmtId="0" fontId="22" fillId="0" borderId="0" xfId="5" applyBorder="1" applyAlignment="1">
      <alignment horizontal="left" vertical="top"/>
    </xf>
    <xf numFmtId="0" fontId="0" fillId="7" borderId="2" xfId="0" applyFill="1" applyBorder="1" applyAlignment="1" applyProtection="1">
      <alignment horizontal="center" vertical="top"/>
      <protection locked="0"/>
    </xf>
    <xf numFmtId="0" fontId="16" fillId="8" borderId="30" xfId="6" applyFont="1" applyBorder="1" applyProtection="1">
      <alignment horizontal="left" vertical="center"/>
    </xf>
    <xf numFmtId="0" fontId="16" fillId="0" borderId="30" xfId="6" applyFont="1" applyFill="1" applyBorder="1" applyProtection="1">
      <alignment horizontal="left" vertical="center"/>
    </xf>
    <xf numFmtId="0" fontId="16" fillId="0" borderId="31" xfId="6" applyFont="1" applyFill="1" applyBorder="1" applyProtection="1">
      <alignment horizontal="left" vertical="center"/>
    </xf>
    <xf numFmtId="0" fontId="16" fillId="8" borderId="30" xfId="6" applyFont="1" applyBorder="1" applyAlignment="1" applyProtection="1">
      <alignment horizontal="center" vertical="center"/>
    </xf>
    <xf numFmtId="0" fontId="16" fillId="0" borderId="20" xfId="6" applyFont="1" applyFill="1" applyBorder="1" applyProtection="1">
      <alignment horizontal="left" vertical="center"/>
    </xf>
    <xf numFmtId="0" fontId="16" fillId="0" borderId="21" xfId="6" applyFont="1" applyFill="1" applyBorder="1" applyProtection="1">
      <alignment horizontal="left" vertical="center"/>
    </xf>
    <xf numFmtId="0" fontId="16" fillId="8" borderId="20" xfId="6" applyFont="1" applyBorder="1" applyAlignment="1" applyProtection="1">
      <alignment horizontal="center" vertical="center"/>
    </xf>
    <xf numFmtId="0" fontId="16" fillId="0" borderId="0" xfId="6" applyFont="1" applyFill="1" applyProtection="1">
      <alignment horizontal="left" vertical="center"/>
    </xf>
    <xf numFmtId="0" fontId="16" fillId="0" borderId="19" xfId="6" applyFont="1" applyFill="1" applyBorder="1" applyProtection="1">
      <alignment horizontal="left" vertical="center"/>
    </xf>
    <xf numFmtId="0" fontId="16" fillId="8" borderId="0" xfId="6" applyFont="1" applyAlignment="1" applyProtection="1">
      <alignment horizontal="center" vertical="center"/>
    </xf>
    <xf numFmtId="0" fontId="16" fillId="0" borderId="39" xfId="6" applyFont="1" applyFill="1" applyBorder="1" applyProtection="1">
      <alignment horizontal="left" vertical="center"/>
    </xf>
    <xf numFmtId="0" fontId="6" fillId="8" borderId="0" xfId="0" applyFont="1" applyFill="1" applyAlignment="1">
      <alignment wrapText="1"/>
    </xf>
    <xf numFmtId="0" fontId="5" fillId="8" borderId="0" xfId="0" applyFont="1" applyFill="1" applyAlignment="1">
      <alignment horizontal="center" vertical="center"/>
    </xf>
    <xf numFmtId="0" fontId="6" fillId="8" borderId="0" xfId="0" applyFont="1" applyFill="1"/>
    <xf numFmtId="0" fontId="6" fillId="8" borderId="0" xfId="0" applyFont="1" applyFill="1" applyAlignment="1">
      <alignment vertical="center" wrapText="1"/>
    </xf>
    <xf numFmtId="0" fontId="6" fillId="8" borderId="0" xfId="0" applyFont="1" applyFill="1" applyAlignment="1">
      <alignment horizontal="center" vertical="center"/>
    </xf>
    <xf numFmtId="0" fontId="6" fillId="8" borderId="0" xfId="0" applyFont="1" applyFill="1" applyAlignment="1">
      <alignment vertical="center"/>
    </xf>
    <xf numFmtId="0" fontId="5" fillId="8" borderId="0" xfId="7" applyFont="1" applyFill="1" applyBorder="1" applyAlignment="1">
      <alignment horizontal="center" vertical="center" wrapText="1"/>
    </xf>
    <xf numFmtId="0" fontId="30" fillId="8" borderId="24" xfId="1" applyFont="1" applyFill="1" applyBorder="1" applyProtection="1"/>
    <xf numFmtId="0" fontId="5" fillId="8" borderId="36" xfId="7" applyFont="1" applyFill="1" applyBorder="1" applyAlignment="1">
      <alignment horizontal="left" vertical="center" indent="1"/>
    </xf>
    <xf numFmtId="0" fontId="6" fillId="8" borderId="0" xfId="0" applyFont="1" applyFill="1" applyProtection="1">
      <protection hidden="1"/>
    </xf>
    <xf numFmtId="0" fontId="23" fillId="0" borderId="48" xfId="2" applyFont="1" applyFill="1" applyBorder="1"/>
    <xf numFmtId="0" fontId="23" fillId="0" borderId="44" xfId="2" applyFont="1" applyFill="1" applyBorder="1"/>
    <xf numFmtId="0" fontId="6" fillId="4" borderId="0" xfId="0" applyFont="1" applyFill="1" applyProtection="1">
      <protection hidden="1"/>
    </xf>
    <xf numFmtId="0" fontId="5" fillId="0" borderId="13" xfId="0" applyFont="1" applyBorder="1" applyAlignment="1">
      <alignment horizontal="left" vertical="center" wrapText="1"/>
    </xf>
    <xf numFmtId="0" fontId="1" fillId="0" borderId="13" xfId="0" applyFont="1" applyBorder="1" applyAlignment="1">
      <alignment horizontal="left" vertical="center" wrapText="1"/>
    </xf>
    <xf numFmtId="0" fontId="5" fillId="0" borderId="2" xfId="0" applyFont="1" applyBorder="1" applyAlignment="1">
      <alignment horizontal="left" vertical="center" wrapText="1"/>
    </xf>
    <xf numFmtId="0" fontId="1" fillId="0" borderId="2" xfId="0" applyFont="1" applyBorder="1" applyAlignment="1">
      <alignment horizontal="left" vertical="center" wrapText="1"/>
    </xf>
    <xf numFmtId="0" fontId="37" fillId="8" borderId="5" xfId="0" applyFont="1" applyFill="1" applyBorder="1"/>
    <xf numFmtId="49" fontId="8" fillId="0" borderId="0" xfId="0" applyNumberFormat="1" applyFont="1" applyAlignment="1">
      <alignment horizontal="left" vertical="top" wrapText="1"/>
    </xf>
    <xf numFmtId="49" fontId="8" fillId="0" borderId="19" xfId="0" applyNumberFormat="1" applyFont="1" applyBorder="1" applyAlignment="1" applyProtection="1">
      <alignment horizontal="left" vertical="top" wrapText="1"/>
      <protection locked="0"/>
    </xf>
    <xf numFmtId="0" fontId="8" fillId="9" borderId="2" xfId="0" applyFont="1" applyFill="1" applyBorder="1" applyAlignment="1">
      <alignment vertical="top" wrapText="1"/>
    </xf>
    <xf numFmtId="49" fontId="8" fillId="9" borderId="2" xfId="0" applyNumberFormat="1" applyFont="1" applyFill="1" applyBorder="1" applyAlignment="1">
      <alignment vertical="top" wrapText="1"/>
    </xf>
    <xf numFmtId="0" fontId="8" fillId="0" borderId="2" xfId="0" applyFont="1" applyBorder="1" applyAlignment="1">
      <alignment horizontal="left" vertical="center" wrapText="1"/>
    </xf>
    <xf numFmtId="0" fontId="8" fillId="0" borderId="2" xfId="0" applyFont="1" applyBorder="1" applyAlignment="1">
      <alignment vertical="top" wrapText="1"/>
    </xf>
    <xf numFmtId="49" fontId="9" fillId="4" borderId="5" xfId="0" applyNumberFormat="1" applyFont="1" applyFill="1" applyBorder="1" applyAlignment="1">
      <alignment horizontal="left" vertical="top" wrapText="1"/>
    </xf>
    <xf numFmtId="0" fontId="43" fillId="0" borderId="0" xfId="0" applyFont="1"/>
    <xf numFmtId="0" fontId="43" fillId="22" borderId="0" xfId="0" applyFont="1" applyFill="1"/>
    <xf numFmtId="0" fontId="0" fillId="22" borderId="0" xfId="0" applyFill="1"/>
    <xf numFmtId="0" fontId="0" fillId="0" borderId="0" xfId="0" applyAlignment="1">
      <alignment vertical="center"/>
    </xf>
    <xf numFmtId="0" fontId="1" fillId="5" borderId="12" xfId="0" applyFont="1" applyFill="1" applyBorder="1" applyProtection="1">
      <protection locked="0"/>
    </xf>
    <xf numFmtId="0" fontId="28" fillId="4" borderId="13" xfId="8" applyFont="1" applyFill="1" applyBorder="1" applyAlignment="1">
      <alignment horizontal="center" vertical="center" wrapText="1"/>
    </xf>
    <xf numFmtId="0" fontId="28" fillId="4" borderId="48" xfId="8" applyFont="1" applyFill="1" applyBorder="1" applyAlignment="1">
      <alignment horizontal="center" vertical="center" wrapText="1"/>
    </xf>
    <xf numFmtId="0" fontId="8" fillId="0" borderId="41" xfId="0" applyFont="1" applyBorder="1"/>
    <xf numFmtId="0" fontId="1" fillId="0" borderId="26" xfId="0" applyFont="1" applyBorder="1" applyProtection="1">
      <protection hidden="1"/>
    </xf>
    <xf numFmtId="0" fontId="30" fillId="10" borderId="62" xfId="1" applyFont="1" applyFill="1" applyBorder="1"/>
    <xf numFmtId="0" fontId="9" fillId="10" borderId="63" xfId="2" applyFont="1" applyFill="1" applyBorder="1"/>
    <xf numFmtId="0" fontId="28" fillId="4" borderId="46" xfId="8" applyFont="1" applyFill="1" applyBorder="1" applyAlignment="1">
      <alignment horizontal="center" vertical="center" wrapText="1"/>
    </xf>
    <xf numFmtId="9" fontId="28" fillId="4" borderId="13" xfId="8" applyNumberFormat="1" applyFont="1" applyFill="1" applyBorder="1" applyAlignment="1">
      <alignment horizontal="center" vertical="center" wrapText="1"/>
    </xf>
    <xf numFmtId="0" fontId="28" fillId="4" borderId="13" xfId="0" applyFont="1" applyFill="1" applyBorder="1" applyAlignment="1">
      <alignment horizontal="center" vertical="center" wrapText="1"/>
    </xf>
    <xf numFmtId="0" fontId="36" fillId="16" borderId="58" xfId="6" applyFont="1" applyFill="1" applyBorder="1" applyAlignment="1">
      <alignment horizontal="center" vertical="center" wrapText="1"/>
      <protection locked="0"/>
    </xf>
    <xf numFmtId="0" fontId="36" fillId="15" borderId="60" xfId="6" applyFont="1" applyFill="1" applyBorder="1" applyAlignment="1">
      <alignment horizontal="center" vertical="center"/>
      <protection locked="0"/>
    </xf>
    <xf numFmtId="0" fontId="9" fillId="7" borderId="2" xfId="1" applyFont="1" applyFill="1" applyBorder="1" applyAlignment="1" applyProtection="1">
      <alignment horizontal="left" vertical="center" wrapText="1"/>
      <protection locked="0"/>
    </xf>
    <xf numFmtId="0" fontId="44" fillId="0" borderId="2" xfId="0" applyFont="1" applyBorder="1" applyAlignment="1" applyProtection="1">
      <alignment horizontal="center" vertical="center" wrapText="1"/>
      <protection locked="0"/>
    </xf>
    <xf numFmtId="0" fontId="19" fillId="0" borderId="2" xfId="4" applyBorder="1" applyAlignment="1" applyProtection="1">
      <alignment horizontal="center" vertical="center" wrapText="1"/>
      <protection locked="0"/>
    </xf>
    <xf numFmtId="0" fontId="8" fillId="7" borderId="2" xfId="1" applyFont="1" applyFill="1" applyBorder="1" applyAlignment="1" applyProtection="1">
      <alignment horizontal="left" vertical="top" wrapText="1"/>
      <protection locked="0"/>
    </xf>
    <xf numFmtId="14" fontId="0" fillId="0" borderId="2" xfId="0" applyNumberFormat="1" applyFill="1" applyBorder="1" applyAlignment="1" applyProtection="1">
      <alignment horizontal="center" vertical="center" wrapText="1"/>
      <protection locked="0"/>
    </xf>
    <xf numFmtId="0" fontId="9" fillId="4" borderId="6" xfId="0" applyFont="1" applyFill="1" applyBorder="1" applyAlignment="1">
      <alignment horizontal="center" vertical="center" wrapText="1"/>
    </xf>
    <xf numFmtId="49" fontId="8" fillId="7" borderId="6" xfId="0" applyNumberFormat="1" applyFont="1" applyFill="1" applyBorder="1" applyAlignment="1" applyProtection="1">
      <alignment horizontal="left" vertical="center" wrapText="1"/>
      <protection locked="0"/>
    </xf>
    <xf numFmtId="49" fontId="38" fillId="7" borderId="6" xfId="0" applyNumberFormat="1" applyFont="1" applyFill="1" applyBorder="1" applyAlignment="1" applyProtection="1">
      <alignment horizontal="left" vertical="top" wrapText="1"/>
      <protection locked="0"/>
    </xf>
    <xf numFmtId="49" fontId="9" fillId="4" borderId="4" xfId="0" applyNumberFormat="1" applyFont="1" applyFill="1" applyBorder="1" applyAlignment="1">
      <alignment horizontal="left" vertical="center" wrapText="1"/>
    </xf>
    <xf numFmtId="49" fontId="9" fillId="4" borderId="5" xfId="0" applyNumberFormat="1" applyFont="1" applyFill="1" applyBorder="1" applyAlignment="1">
      <alignment horizontal="left" vertical="center" wrapText="1"/>
    </xf>
    <xf numFmtId="49" fontId="9" fillId="4" borderId="6" xfId="0" applyNumberFormat="1" applyFont="1" applyFill="1" applyBorder="1" applyAlignment="1">
      <alignment horizontal="left" vertical="center" wrapText="1"/>
    </xf>
    <xf numFmtId="49" fontId="9" fillId="4" borderId="4" xfId="0" applyNumberFormat="1" applyFont="1" applyFill="1" applyBorder="1" applyAlignment="1">
      <alignment horizontal="left" vertical="top" wrapText="1"/>
    </xf>
    <xf numFmtId="49" fontId="9" fillId="4" borderId="6" xfId="0" applyNumberFormat="1" applyFont="1" applyFill="1" applyBorder="1" applyAlignment="1">
      <alignment horizontal="left" vertical="top" wrapText="1"/>
    </xf>
    <xf numFmtId="0" fontId="45" fillId="0" borderId="0" xfId="0" applyFont="1"/>
    <xf numFmtId="0" fontId="46" fillId="6" borderId="0" xfId="5" applyFont="1" applyFill="1" applyBorder="1" applyAlignment="1" applyProtection="1">
      <alignment horizontal="left" vertical="top"/>
    </xf>
    <xf numFmtId="0" fontId="47" fillId="6" borderId="0" xfId="3" applyFont="1" applyFill="1" applyBorder="1" applyAlignment="1" applyProtection="1">
      <alignment horizontal="left"/>
    </xf>
    <xf numFmtId="0" fontId="24" fillId="0" borderId="66" xfId="0" applyFont="1" applyBorder="1" applyAlignment="1">
      <alignment horizontal="left" vertical="center"/>
    </xf>
    <xf numFmtId="0" fontId="5" fillId="4" borderId="2" xfId="0" applyFont="1" applyFill="1" applyBorder="1" applyAlignment="1">
      <alignment vertical="center"/>
    </xf>
    <xf numFmtId="0" fontId="5" fillId="0" borderId="23" xfId="0" applyFont="1" applyBorder="1" applyAlignment="1">
      <alignment vertical="center"/>
    </xf>
    <xf numFmtId="0" fontId="5" fillId="0" borderId="7" xfId="0" applyFont="1" applyBorder="1" applyAlignment="1">
      <alignment vertical="center"/>
    </xf>
    <xf numFmtId="0" fontId="32" fillId="0" borderId="24" xfId="4" applyFont="1" applyBorder="1" applyAlignment="1" applyProtection="1">
      <alignment wrapText="1"/>
    </xf>
    <xf numFmtId="0" fontId="49" fillId="8" borderId="0" xfId="6" applyFont="1" applyProtection="1">
      <alignment horizontal="left" vertical="center"/>
    </xf>
    <xf numFmtId="0" fontId="8" fillId="5" borderId="2" xfId="1" applyFont="1" applyFill="1" applyBorder="1" applyAlignment="1" applyProtection="1">
      <alignment horizontal="left" vertical="top" wrapText="1"/>
      <protection locked="0"/>
    </xf>
    <xf numFmtId="0" fontId="6" fillId="7" borderId="0" xfId="0" applyFont="1" applyFill="1" applyAlignment="1">
      <alignment vertical="center"/>
    </xf>
    <xf numFmtId="44" fontId="20" fillId="5" borderId="6" xfId="9" applyFont="1" applyFill="1" applyBorder="1" applyAlignment="1" applyProtection="1">
      <alignment horizontal="left" vertical="center" wrapText="1"/>
      <protection locked="0"/>
    </xf>
    <xf numFmtId="0" fontId="7" fillId="0" borderId="0" xfId="0" applyFont="1" applyFill="1" applyAlignment="1">
      <alignment horizontal="left" vertical="top" wrapText="1"/>
    </xf>
    <xf numFmtId="0" fontId="7" fillId="0" borderId="19" xfId="0" applyFont="1" applyFill="1" applyBorder="1" applyAlignment="1">
      <alignment horizontal="left" vertical="top" wrapText="1"/>
    </xf>
    <xf numFmtId="0" fontId="26" fillId="0" borderId="0" xfId="0" applyFont="1" applyFill="1" applyProtection="1">
      <protection locked="0" hidden="1"/>
    </xf>
    <xf numFmtId="0" fontId="6" fillId="0" borderId="0" xfId="0" applyFont="1" applyFill="1" applyProtection="1">
      <protection locked="0"/>
    </xf>
    <xf numFmtId="0" fontId="9" fillId="23" borderId="0" xfId="0" applyFont="1" applyFill="1" applyAlignment="1">
      <alignment horizontal="left" vertical="top"/>
    </xf>
    <xf numFmtId="0" fontId="8" fillId="23" borderId="0" xfId="0" applyFont="1" applyFill="1" applyAlignment="1">
      <alignment horizontal="left" vertical="top" wrapText="1"/>
    </xf>
    <xf numFmtId="44" fontId="20" fillId="23" borderId="0" xfId="9" applyFont="1" applyFill="1" applyAlignment="1">
      <alignment horizontal="left" vertical="top" wrapText="1"/>
    </xf>
    <xf numFmtId="0" fontId="50" fillId="24" borderId="59" xfId="0" applyFont="1" applyFill="1" applyBorder="1" applyAlignment="1">
      <alignment horizontal="left" vertical="top"/>
    </xf>
    <xf numFmtId="0" fontId="51" fillId="24" borderId="60" xfId="0" applyFont="1" applyFill="1" applyBorder="1" applyAlignment="1">
      <alignment horizontal="left" vertical="top" wrapText="1"/>
    </xf>
    <xf numFmtId="44" fontId="52" fillId="24" borderId="61" xfId="9" applyFont="1" applyFill="1" applyBorder="1" applyAlignment="1">
      <alignment horizontal="left" vertical="top" wrapText="1"/>
    </xf>
    <xf numFmtId="0" fontId="20" fillId="0" borderId="0" xfId="0" applyFont="1" applyAlignment="1">
      <alignment horizontal="left" vertical="top" wrapText="1"/>
    </xf>
    <xf numFmtId="0" fontId="20" fillId="0" borderId="19" xfId="0" applyFont="1" applyBorder="1" applyAlignment="1">
      <alignment horizontal="left" vertical="top" wrapText="1"/>
    </xf>
    <xf numFmtId="0" fontId="8" fillId="0" borderId="0" xfId="0" applyFont="1" applyProtection="1">
      <protection locked="0" hidden="1"/>
    </xf>
    <xf numFmtId="0" fontId="8" fillId="0" borderId="0" xfId="0" applyFont="1"/>
    <xf numFmtId="0" fontId="8" fillId="0" borderId="0" xfId="0" applyFont="1" applyProtection="1">
      <protection locked="0"/>
    </xf>
    <xf numFmtId="44" fontId="8" fillId="23" borderId="0" xfId="9" applyFont="1" applyFill="1" applyAlignment="1">
      <alignment horizontal="left" vertical="top" wrapText="1"/>
    </xf>
    <xf numFmtId="0" fontId="8" fillId="0" borderId="0" xfId="0" applyFont="1" applyAlignment="1">
      <alignment horizontal="left" vertical="top" wrapText="1"/>
    </xf>
    <xf numFmtId="0" fontId="8" fillId="0" borderId="19" xfId="0" applyFont="1" applyBorder="1" applyAlignment="1">
      <alignment horizontal="left" vertical="top" wrapText="1"/>
    </xf>
    <xf numFmtId="0" fontId="9" fillId="23" borderId="0" xfId="0" applyFont="1" applyFill="1" applyAlignment="1">
      <alignment horizontal="left" vertical="top" wrapText="1"/>
    </xf>
    <xf numFmtId="44" fontId="9" fillId="23" borderId="0" xfId="9" applyFont="1" applyFill="1" applyAlignment="1">
      <alignment horizontal="left" vertical="top" wrapText="1"/>
    </xf>
    <xf numFmtId="0" fontId="1" fillId="9" borderId="2" xfId="0" applyFont="1" applyFill="1" applyBorder="1" applyAlignment="1">
      <alignment vertical="top"/>
    </xf>
    <xf numFmtId="0" fontId="47" fillId="0" borderId="0" xfId="3" applyFont="1" applyBorder="1" applyAlignment="1" applyProtection="1">
      <alignment horizontal="left"/>
    </xf>
    <xf numFmtId="0" fontId="47" fillId="0" borderId="19" xfId="3" applyFont="1" applyBorder="1" applyAlignment="1" applyProtection="1">
      <alignment horizontal="left"/>
    </xf>
    <xf numFmtId="0" fontId="53" fillId="0" borderId="0" xfId="0" applyFont="1" applyAlignment="1" applyProtection="1">
      <alignment vertical="top"/>
      <protection locked="0" hidden="1"/>
    </xf>
    <xf numFmtId="0" fontId="54" fillId="0" borderId="0" xfId="0" applyFont="1" applyAlignment="1">
      <alignment vertical="top"/>
    </xf>
    <xf numFmtId="0" fontId="9" fillId="4" borderId="2" xfId="0" applyFont="1" applyFill="1" applyBorder="1" applyAlignment="1">
      <alignment horizontal="left" vertical="center" wrapText="1"/>
    </xf>
    <xf numFmtId="0" fontId="26" fillId="0" borderId="0" xfId="0" applyFont="1" applyAlignment="1" applyProtection="1">
      <alignment vertical="center"/>
      <protection locked="0" hidden="1"/>
    </xf>
    <xf numFmtId="0" fontId="6" fillId="0" borderId="0" xfId="0" applyFont="1" applyAlignment="1" applyProtection="1">
      <alignment vertical="center"/>
      <protection locked="0"/>
    </xf>
    <xf numFmtId="0" fontId="47" fillId="0" borderId="0" xfId="3" applyFont="1" applyBorder="1" applyAlignment="1">
      <alignment horizontal="left"/>
    </xf>
    <xf numFmtId="0" fontId="47" fillId="0" borderId="0" xfId="3" applyFont="1" applyBorder="1" applyAlignment="1">
      <alignment horizontal="center" vertical="top"/>
    </xf>
    <xf numFmtId="0" fontId="54" fillId="0" borderId="0" xfId="0" applyFont="1"/>
    <xf numFmtId="0" fontId="55" fillId="0" borderId="0" xfId="0" applyFont="1"/>
    <xf numFmtId="0" fontId="0" fillId="0" borderId="0" xfId="0" applyFill="1" applyAlignment="1">
      <alignment vertical="center"/>
    </xf>
    <xf numFmtId="0" fontId="1" fillId="0" borderId="2" xfId="0" applyFont="1" applyBorder="1" applyAlignment="1">
      <alignment vertical="center"/>
    </xf>
    <xf numFmtId="14" fontId="1" fillId="0" borderId="2" xfId="0" applyNumberFormat="1" applyFont="1" applyBorder="1" applyAlignment="1">
      <alignment horizontal="center" vertical="center"/>
    </xf>
    <xf numFmtId="0" fontId="1" fillId="0" borderId="2" xfId="0" applyFont="1" applyBorder="1" applyAlignment="1">
      <alignment vertical="center" wrapText="1"/>
    </xf>
    <xf numFmtId="0" fontId="1" fillId="0" borderId="2" xfId="0" applyFont="1" applyBorder="1"/>
    <xf numFmtId="14" fontId="1" fillId="0" borderId="2" xfId="0" applyNumberFormat="1" applyFont="1" applyBorder="1"/>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1" fillId="0" borderId="2" xfId="0" applyFont="1" applyFill="1" applyBorder="1" applyAlignment="1">
      <alignment vertical="center"/>
    </xf>
    <xf numFmtId="14" fontId="1" fillId="0" borderId="2" xfId="0" applyNumberFormat="1" applyFont="1" applyFill="1" applyBorder="1" applyAlignment="1">
      <alignment vertical="center"/>
    </xf>
    <xf numFmtId="0" fontId="1" fillId="0" borderId="2" xfId="0" applyFont="1" applyFill="1" applyBorder="1" applyAlignment="1">
      <alignment vertical="center" wrapText="1"/>
    </xf>
    <xf numFmtId="0" fontId="8" fillId="0" borderId="16" xfId="0" applyFont="1" applyBorder="1" applyAlignment="1">
      <alignment horizontal="left" vertical="top" wrapText="1"/>
    </xf>
    <xf numFmtId="0" fontId="8" fillId="9" borderId="2" xfId="0" applyFont="1" applyFill="1" applyBorder="1" applyAlignment="1">
      <alignment vertical="top"/>
    </xf>
    <xf numFmtId="0" fontId="5" fillId="4" borderId="4" xfId="7" applyFont="1" applyBorder="1" applyAlignment="1">
      <alignment horizontal="left" vertical="center" indent="1"/>
    </xf>
    <xf numFmtId="0" fontId="5" fillId="4" borderId="5" xfId="7" applyFont="1" applyBorder="1" applyAlignment="1">
      <alignment horizontal="left" vertical="center" indent="1"/>
    </xf>
    <xf numFmtId="0" fontId="5" fillId="4" borderId="50" xfId="7" applyFont="1" applyBorder="1" applyAlignment="1">
      <alignment horizontal="left" vertical="center" indent="1"/>
    </xf>
    <xf numFmtId="0" fontId="5" fillId="4" borderId="6" xfId="7" applyFont="1" applyBorder="1" applyAlignment="1">
      <alignment horizontal="left" vertical="center" indent="1"/>
    </xf>
    <xf numFmtId="0" fontId="16" fillId="8" borderId="14" xfId="6" applyFont="1" applyBorder="1" applyAlignment="1" applyProtection="1">
      <alignment horizontal="center" vertical="center"/>
    </xf>
    <xf numFmtId="0" fontId="16" fillId="8" borderId="11" xfId="6" applyFont="1" applyBorder="1" applyAlignment="1" applyProtection="1">
      <alignment horizontal="center" vertical="center"/>
    </xf>
    <xf numFmtId="0" fontId="16" fillId="8" borderId="22" xfId="6" applyFont="1" applyBorder="1" applyAlignment="1" applyProtection="1">
      <alignment horizontal="center" vertical="center"/>
    </xf>
    <xf numFmtId="0" fontId="16" fillId="8" borderId="35" xfId="6" applyFont="1" applyBorder="1" applyAlignment="1" applyProtection="1">
      <alignment horizontal="center" vertical="center"/>
    </xf>
    <xf numFmtId="0" fontId="16" fillId="8" borderId="23" xfId="6" applyFont="1" applyBorder="1" applyAlignment="1" applyProtection="1">
      <alignment horizontal="center" vertical="center"/>
    </xf>
    <xf numFmtId="0" fontId="5" fillId="4" borderId="10" xfId="7" applyFont="1" applyBorder="1" applyAlignment="1">
      <alignment horizontal="left" vertical="center" indent="1"/>
    </xf>
    <xf numFmtId="0" fontId="5" fillId="4" borderId="20" xfId="7" applyFont="1" applyBorder="1" applyAlignment="1">
      <alignment horizontal="left" vertical="center" indent="1"/>
    </xf>
    <xf numFmtId="0" fontId="5" fillId="4" borderId="21" xfId="7" applyFont="1" applyBorder="1" applyAlignment="1">
      <alignment horizontal="left" vertical="center" indent="1"/>
    </xf>
    <xf numFmtId="0" fontId="5" fillId="4" borderId="10" xfId="7" applyFont="1" applyBorder="1" applyAlignment="1">
      <alignment horizontal="left" vertical="center" indent="2"/>
    </xf>
    <xf numFmtId="0" fontId="5" fillId="4" borderId="20" xfId="7" applyFont="1" applyBorder="1" applyAlignment="1">
      <alignment horizontal="left" vertical="center" indent="2"/>
    </xf>
    <xf numFmtId="0" fontId="5" fillId="4" borderId="21" xfId="7" applyFont="1" applyBorder="1" applyAlignment="1">
      <alignment horizontal="left" vertical="center" indent="2"/>
    </xf>
    <xf numFmtId="0" fontId="16" fillId="8" borderId="10" xfId="6" applyFont="1" applyBorder="1" applyAlignment="1" applyProtection="1">
      <alignment horizontal="center" vertical="center"/>
    </xf>
    <xf numFmtId="0" fontId="16" fillId="8" borderId="20" xfId="6" applyFont="1" applyBorder="1" applyAlignment="1" applyProtection="1">
      <alignment horizontal="center" vertical="center"/>
    </xf>
    <xf numFmtId="0" fontId="16" fillId="8" borderId="4" xfId="6" applyFont="1" applyBorder="1" applyAlignment="1" applyProtection="1">
      <alignment horizontal="center" vertical="center"/>
    </xf>
    <xf numFmtId="0" fontId="16" fillId="8" borderId="5" xfId="6" applyFont="1" applyBorder="1" applyAlignment="1" applyProtection="1">
      <alignment horizontal="center" vertical="center"/>
    </xf>
    <xf numFmtId="0" fontId="5" fillId="4" borderId="3" xfId="0" applyFont="1" applyFill="1" applyBorder="1" applyAlignment="1">
      <alignment horizontal="left" vertical="center" indent="1"/>
    </xf>
    <xf numFmtId="0" fontId="5" fillId="4" borderId="0" xfId="0" applyFont="1" applyFill="1" applyAlignment="1">
      <alignment horizontal="left" vertical="center" indent="1"/>
    </xf>
    <xf numFmtId="0" fontId="5" fillId="4" borderId="29" xfId="7" applyFont="1" applyBorder="1" applyAlignment="1">
      <alignment horizontal="left" vertical="center" wrapText="1" indent="1"/>
    </xf>
    <xf numFmtId="0" fontId="5" fillId="4" borderId="30" xfId="7" applyFont="1" applyBorder="1" applyAlignment="1">
      <alignment horizontal="left" vertical="center" indent="1"/>
    </xf>
    <xf numFmtId="0" fontId="5" fillId="4" borderId="31" xfId="7" applyFont="1" applyBorder="1" applyAlignment="1">
      <alignment horizontal="left" vertical="center" indent="1"/>
    </xf>
    <xf numFmtId="0" fontId="17" fillId="8" borderId="11" xfId="6" applyBorder="1" applyProtection="1">
      <alignment horizontal="left" vertical="center"/>
    </xf>
    <xf numFmtId="0" fontId="17" fillId="8" borderId="18" xfId="6" applyBorder="1" applyProtection="1">
      <alignment horizontal="left" vertical="center"/>
    </xf>
    <xf numFmtId="0" fontId="17" fillId="8" borderId="11" xfId="6" applyBorder="1" applyProtection="1">
      <alignment horizontal="left" vertical="center"/>
    </xf>
    <xf numFmtId="0" fontId="36" fillId="17" borderId="60" xfId="6" applyFont="1" applyFill="1" applyBorder="1" applyAlignment="1">
      <alignment horizontal="center" vertical="center" wrapText="1"/>
      <protection locked="0"/>
    </xf>
    <xf numFmtId="0" fontId="36" fillId="17" borderId="61" xfId="6" applyFont="1" applyFill="1" applyBorder="1" applyAlignment="1">
      <alignment horizontal="center" vertical="center" wrapText="1"/>
      <protection locked="0"/>
    </xf>
    <xf numFmtId="0" fontId="36" fillId="18" borderId="59" xfId="6" applyFont="1" applyFill="1" applyBorder="1" applyAlignment="1">
      <alignment horizontal="center" vertical="center"/>
      <protection locked="0"/>
    </xf>
    <xf numFmtId="0" fontId="36" fillId="18" borderId="60" xfId="6" applyFont="1" applyFill="1" applyBorder="1" applyAlignment="1">
      <alignment horizontal="center" vertical="center"/>
      <protection locked="0"/>
    </xf>
    <xf numFmtId="0" fontId="36" fillId="18" borderId="61" xfId="6" applyFont="1" applyFill="1" applyBorder="1" applyAlignment="1">
      <alignment horizontal="center" vertical="center"/>
      <protection locked="0"/>
    </xf>
    <xf numFmtId="0" fontId="0" fillId="12" borderId="57" xfId="0" applyFill="1" applyBorder="1" applyAlignment="1">
      <alignment horizontal="left"/>
    </xf>
    <xf numFmtId="0" fontId="0" fillId="12" borderId="27" xfId="0" applyFill="1" applyBorder="1" applyAlignment="1">
      <alignment horizontal="left"/>
    </xf>
    <xf numFmtId="0" fontId="0" fillId="12" borderId="56" xfId="0" applyFill="1" applyBorder="1" applyAlignment="1">
      <alignment horizontal="left"/>
    </xf>
    <xf numFmtId="0" fontId="4" fillId="4" borderId="23" xfId="0" applyFont="1" applyFill="1" applyBorder="1" applyAlignment="1">
      <alignment horizontal="center"/>
    </xf>
    <xf numFmtId="0" fontId="4" fillId="4" borderId="35" xfId="0" applyFont="1" applyFill="1" applyBorder="1" applyAlignment="1">
      <alignment horizontal="center"/>
    </xf>
    <xf numFmtId="0" fontId="4" fillId="4" borderId="36" xfId="0" applyFont="1" applyFill="1" applyBorder="1" applyAlignment="1">
      <alignment horizontal="center"/>
    </xf>
    <xf numFmtId="0" fontId="36" fillId="11" borderId="64" xfId="6" applyFont="1" applyFill="1" applyBorder="1" applyAlignment="1">
      <alignment horizontal="center" vertical="center"/>
      <protection locked="0"/>
    </xf>
    <xf numFmtId="0" fontId="36" fillId="11" borderId="65" xfId="6" applyFont="1" applyFill="1" applyBorder="1" applyAlignment="1">
      <alignment horizontal="center" vertical="center"/>
      <protection locked="0"/>
    </xf>
    <xf numFmtId="0" fontId="36" fillId="14" borderId="64" xfId="6" applyFont="1" applyFill="1" applyBorder="1" applyAlignment="1">
      <alignment horizontal="center" vertical="center" wrapText="1"/>
      <protection locked="0"/>
    </xf>
    <xf numFmtId="0" fontId="36" fillId="14" borderId="62" xfId="6" applyFont="1" applyFill="1" applyBorder="1" applyAlignment="1">
      <alignment horizontal="center" vertical="center" wrapText="1"/>
      <protection locked="0"/>
    </xf>
    <xf numFmtId="0" fontId="36" fillId="14" borderId="65" xfId="6" applyFont="1" applyFill="1" applyBorder="1" applyAlignment="1">
      <alignment horizontal="center" vertical="center" wrapText="1"/>
      <protection locked="0"/>
    </xf>
    <xf numFmtId="0" fontId="56" fillId="25" borderId="1" xfId="10" applyBorder="1" applyAlignment="1" applyProtection="1">
      <alignment horizontal="center"/>
    </xf>
    <xf numFmtId="2" fontId="56" fillId="25" borderId="1" xfId="10" applyNumberFormat="1" applyBorder="1" applyAlignment="1" applyProtection="1">
      <alignment horizontal="center"/>
    </xf>
    <xf numFmtId="0" fontId="56" fillId="25" borderId="1" xfId="10" applyBorder="1" applyAlignment="1" applyProtection="1">
      <alignment horizontal="right"/>
    </xf>
  </cellXfs>
  <cellStyles count="11">
    <cellStyle name="20% - Accent1" xfId="8" builtinId="30"/>
    <cellStyle name="Calculation" xfId="2" builtinId="22"/>
    <cellStyle name="Currency" xfId="9" builtinId="4"/>
    <cellStyle name="Good" xfId="10" builtinId="26"/>
    <cellStyle name="Heading 4" xfId="3" builtinId="19"/>
    <cellStyle name="Hyperlink" xfId="4" builtinId="8"/>
    <cellStyle name="Input" xfId="1" builtinId="20"/>
    <cellStyle name="Normal" xfId="0" builtinId="0"/>
    <cellStyle name="Quality Category Heading" xfId="6" xr:uid="{90232815-C759-470A-A3C0-97722C6CE8D0}"/>
    <cellStyle name="Table Title Header" xfId="7" xr:uid="{9ED003DE-023A-4D14-BCF9-C8147B343661}"/>
    <cellStyle name="Title" xfId="5" builtinId="15"/>
  </cellStyles>
  <dxfs count="11">
    <dxf>
      <font>
        <strike val="0"/>
        <outline val="0"/>
        <shadow val="0"/>
        <u val="none"/>
        <vertAlign val="baseline"/>
        <sz val="12"/>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alignment horizontal="left" vertical="bottom" textRotation="0" wrapText="0" indent="0" justifyLastLine="0" shrinkToFit="0" readingOrder="0"/>
    </dxf>
    <dxf>
      <font>
        <b/>
        <i/>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name val="Calibri"/>
        <family val="2"/>
        <scheme val="minor"/>
      </font>
    </dxf>
    <dxf>
      <font>
        <strike val="0"/>
        <outline val="0"/>
        <shadow val="0"/>
        <u val="none"/>
        <vertAlign val="baseline"/>
        <name val="Calibri"/>
        <family val="2"/>
        <scheme val="minor"/>
      </font>
    </dxf>
    <dxf>
      <font>
        <b/>
        <i/>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s>
  <tableStyles count="2" defaultTableStyle="TableStyleMedium2" defaultPivotStyle="PivotStyleLight16">
    <tableStyle name="Table Style 1" pivot="0" count="0" xr9:uid="{12C15850-2C38-45BD-90F3-EE4C15B3FC60}"/>
    <tableStyle name="Table Style 2" pivot="0" count="0" xr9:uid="{6B793998-5FC4-4802-8E6E-7DAF5C4E1715}"/>
  </tableStyles>
  <colors>
    <mruColors>
      <color rgb="FFFEF5F0"/>
      <color rgb="FF99CCFF"/>
      <color rgb="FFFFCCFF"/>
      <color rgb="FFB0F8AE"/>
      <color rgb="FFFFFF99"/>
      <color rgb="FFC5C5FF"/>
      <color rgb="FF99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224790</xdr:colOff>
          <xdr:row>10</xdr:row>
          <xdr:rowOff>102870</xdr:rowOff>
        </xdr:from>
        <xdr:to>
          <xdr:col>1</xdr:col>
          <xdr:colOff>1070610</xdr:colOff>
          <xdr:row>10</xdr:row>
          <xdr:rowOff>1095375</xdr:rowOff>
        </xdr:to>
        <xdr:grpSp>
          <xdr:nvGrpSpPr>
            <xdr:cNvPr id="36" name="Group 35">
              <a:extLst>
                <a:ext uri="{FF2B5EF4-FFF2-40B4-BE49-F238E27FC236}">
                  <a16:creationId xmlns:a16="http://schemas.microsoft.com/office/drawing/2014/main" id="{00000000-0008-0000-0300-000024000000}"/>
                </a:ext>
                <a:ext uri="{C183D7F6-B498-43B3-948B-1728B52AA6E4}">
                  <adec:decorative xmlns:adec="http://schemas.microsoft.com/office/drawing/2017/decorative" val="1"/>
                </a:ext>
              </a:extLst>
            </xdr:cNvPr>
            <xdr:cNvGrpSpPr/>
          </xdr:nvGrpSpPr>
          <xdr:grpSpPr>
            <a:xfrm>
              <a:off x="2529840" y="4739640"/>
              <a:ext cx="847725" cy="992505"/>
              <a:chOff x="2523492" y="7468870"/>
              <a:chExt cx="845820" cy="992505"/>
            </a:xfrm>
          </xdr:grpSpPr>
          <xdr:sp macro="" textlink="">
            <xdr:nvSpPr>
              <xdr:cNvPr id="20500" name="Check Box 20" descr="CCQ 4%" hidden="1">
                <a:extLst>
                  <a:ext uri="{63B3BB69-23CF-44E3-9099-C40C66FF867C}">
                    <a14:compatExt spid="_x0000_s20500"/>
                  </a:ext>
                  <a:ext uri="{FF2B5EF4-FFF2-40B4-BE49-F238E27FC236}">
                    <a16:creationId xmlns:a16="http://schemas.microsoft.com/office/drawing/2014/main" id="{00000000-0008-0000-0300-0000145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499" name="Check Box 19" descr="CCQ 4%" hidden="1">
                <a:extLst>
                  <a:ext uri="{63B3BB69-23CF-44E3-9099-C40C66FF867C}">
                    <a14:compatExt spid="_x0000_s20499"/>
                  </a:ext>
                  <a:ext uri="{FF2B5EF4-FFF2-40B4-BE49-F238E27FC236}">
                    <a16:creationId xmlns:a16="http://schemas.microsoft.com/office/drawing/2014/main" id="{00000000-0008-0000-0300-000013500000}"/>
                  </a:ext>
                </a:extLst>
              </xdr:cNvPr>
              <xdr:cNvSpPr/>
            </xdr:nvSpPr>
            <xdr:spPr bwMode="auto">
              <a:xfrm>
                <a:off x="2523492"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663" name="Check Box 183" descr="CCQ 4%" hidden="1">
                <a:extLst>
                  <a:ext uri="{63B3BB69-23CF-44E3-9099-C40C66FF867C}">
                    <a14:compatExt spid="_x0000_s20663"/>
                  </a:ext>
                  <a:ext uri="{FF2B5EF4-FFF2-40B4-BE49-F238E27FC236}">
                    <a16:creationId xmlns:a16="http://schemas.microsoft.com/office/drawing/2014/main" id="{00000000-0008-0000-0300-0000B750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772" name="Check Box 292" descr="CCQ 4%" hidden="1">
                <a:extLst>
                  <a:ext uri="{63B3BB69-23CF-44E3-9099-C40C66FF867C}">
                    <a14:compatExt spid="_x0000_s20772"/>
                  </a:ext>
                  <a:ext uri="{FF2B5EF4-FFF2-40B4-BE49-F238E27FC236}">
                    <a16:creationId xmlns:a16="http://schemas.microsoft.com/office/drawing/2014/main" id="{00000000-0008-0000-0300-000024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213360</xdr:colOff>
          <xdr:row>11</xdr:row>
          <xdr:rowOff>45720</xdr:rowOff>
        </xdr:from>
        <xdr:to>
          <xdr:col>1</xdr:col>
          <xdr:colOff>1059180</xdr:colOff>
          <xdr:row>11</xdr:row>
          <xdr:rowOff>1038225</xdr:rowOff>
        </xdr:to>
        <xdr:grpSp>
          <xdr:nvGrpSpPr>
            <xdr:cNvPr id="38" name="Group 37">
              <a:extLst>
                <a:ext uri="{FF2B5EF4-FFF2-40B4-BE49-F238E27FC236}">
                  <a16:creationId xmlns:a16="http://schemas.microsoft.com/office/drawing/2014/main" id="{00000000-0008-0000-0300-000026000000}"/>
                </a:ext>
                <a:ext uri="{C183D7F6-B498-43B3-948B-1728B52AA6E4}">
                  <adec:decorative xmlns:adec="http://schemas.microsoft.com/office/drawing/2017/decorative" val="1"/>
                </a:ext>
              </a:extLst>
            </xdr:cNvPr>
            <xdr:cNvGrpSpPr/>
          </xdr:nvGrpSpPr>
          <xdr:grpSpPr>
            <a:xfrm>
              <a:off x="2514600" y="5810250"/>
              <a:ext cx="847725" cy="992505"/>
              <a:chOff x="2523488" y="7468870"/>
              <a:chExt cx="845820" cy="992505"/>
            </a:xfrm>
          </xdr:grpSpPr>
          <xdr:sp macro="" textlink="">
            <xdr:nvSpPr>
              <xdr:cNvPr id="20779" name="Check Box 299" descr="CCQ 4%" hidden="1">
                <a:extLst>
                  <a:ext uri="{63B3BB69-23CF-44E3-9099-C40C66FF867C}">
                    <a14:compatExt spid="_x0000_s20779"/>
                  </a:ext>
                  <a:ext uri="{FF2B5EF4-FFF2-40B4-BE49-F238E27FC236}">
                    <a16:creationId xmlns:a16="http://schemas.microsoft.com/office/drawing/2014/main" id="{00000000-0008-0000-0300-00002B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780" name="Check Box 300" descr="CCQ 4%" hidden="1">
                <a:extLst>
                  <a:ext uri="{63B3BB69-23CF-44E3-9099-C40C66FF867C}">
                    <a14:compatExt spid="_x0000_s20780"/>
                  </a:ext>
                  <a:ext uri="{FF2B5EF4-FFF2-40B4-BE49-F238E27FC236}">
                    <a16:creationId xmlns:a16="http://schemas.microsoft.com/office/drawing/2014/main" id="{00000000-0008-0000-0300-00002C510000}"/>
                  </a:ext>
                </a:extLst>
              </xdr:cNvPr>
              <xdr:cNvSpPr/>
            </xdr:nvSpPr>
            <xdr:spPr bwMode="auto">
              <a:xfrm>
                <a:off x="2523488"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781" name="Check Box 301" descr="CCQ 4%" hidden="1">
                <a:extLst>
                  <a:ext uri="{63B3BB69-23CF-44E3-9099-C40C66FF867C}">
                    <a14:compatExt spid="_x0000_s20781"/>
                  </a:ext>
                  <a:ext uri="{FF2B5EF4-FFF2-40B4-BE49-F238E27FC236}">
                    <a16:creationId xmlns:a16="http://schemas.microsoft.com/office/drawing/2014/main" id="{00000000-0008-0000-0300-00002D51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782" name="Check Box 302" descr="CCQ 4%" hidden="1">
                <a:extLst>
                  <a:ext uri="{63B3BB69-23CF-44E3-9099-C40C66FF867C}">
                    <a14:compatExt spid="_x0000_s20782"/>
                  </a:ext>
                  <a:ext uri="{FF2B5EF4-FFF2-40B4-BE49-F238E27FC236}">
                    <a16:creationId xmlns:a16="http://schemas.microsoft.com/office/drawing/2014/main" id="{00000000-0008-0000-0300-00002E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236220</xdr:colOff>
          <xdr:row>16</xdr:row>
          <xdr:rowOff>205740</xdr:rowOff>
        </xdr:from>
        <xdr:to>
          <xdr:col>1</xdr:col>
          <xdr:colOff>1082040</xdr:colOff>
          <xdr:row>16</xdr:row>
          <xdr:rowOff>1198245</xdr:rowOff>
        </xdr:to>
        <xdr:grpSp>
          <xdr:nvGrpSpPr>
            <xdr:cNvPr id="39" name="Group 38">
              <a:extLst>
                <a:ext uri="{FF2B5EF4-FFF2-40B4-BE49-F238E27FC236}">
                  <a16:creationId xmlns:a16="http://schemas.microsoft.com/office/drawing/2014/main" id="{00000000-0008-0000-0300-000027000000}"/>
                </a:ext>
                <a:ext uri="{C183D7F6-B498-43B3-948B-1728B52AA6E4}">
                  <adec:decorative xmlns:adec="http://schemas.microsoft.com/office/drawing/2017/decorative" val="1"/>
                </a:ext>
              </a:extLst>
            </xdr:cNvPr>
            <xdr:cNvGrpSpPr/>
          </xdr:nvGrpSpPr>
          <xdr:grpSpPr>
            <a:xfrm>
              <a:off x="2543175" y="8582025"/>
              <a:ext cx="847725" cy="992505"/>
              <a:chOff x="2523496" y="7468881"/>
              <a:chExt cx="845820" cy="992507"/>
            </a:xfrm>
          </xdr:grpSpPr>
          <xdr:sp macro="" textlink="">
            <xdr:nvSpPr>
              <xdr:cNvPr id="20783" name="Check Box 303" descr="CCQ 4%" hidden="1">
                <a:extLst>
                  <a:ext uri="{63B3BB69-23CF-44E3-9099-C40C66FF867C}">
                    <a14:compatExt spid="_x0000_s20783"/>
                  </a:ext>
                  <a:ext uri="{FF2B5EF4-FFF2-40B4-BE49-F238E27FC236}">
                    <a16:creationId xmlns:a16="http://schemas.microsoft.com/office/drawing/2014/main" id="{00000000-0008-0000-0300-00002F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784" name="Check Box 304" descr="CCQ 4%" hidden="1">
                <a:extLst>
                  <a:ext uri="{63B3BB69-23CF-44E3-9099-C40C66FF867C}">
                    <a14:compatExt spid="_x0000_s20784"/>
                  </a:ext>
                  <a:ext uri="{FF2B5EF4-FFF2-40B4-BE49-F238E27FC236}">
                    <a16:creationId xmlns:a16="http://schemas.microsoft.com/office/drawing/2014/main" id="{00000000-0008-0000-0300-000030510000}"/>
                  </a:ext>
                </a:extLst>
              </xdr:cNvPr>
              <xdr:cNvSpPr/>
            </xdr:nvSpPr>
            <xdr:spPr bwMode="auto">
              <a:xfrm>
                <a:off x="2523496" y="7468881"/>
                <a:ext cx="845820" cy="39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785" name="Check Box 305" descr="CCQ 4%" hidden="1">
                <a:extLst>
                  <a:ext uri="{63B3BB69-23CF-44E3-9099-C40C66FF867C}">
                    <a14:compatExt spid="_x0000_s20785"/>
                  </a:ext>
                  <a:ext uri="{FF2B5EF4-FFF2-40B4-BE49-F238E27FC236}">
                    <a16:creationId xmlns:a16="http://schemas.microsoft.com/office/drawing/2014/main" id="{00000000-0008-0000-0300-000031510000}"/>
                  </a:ext>
                </a:extLst>
              </xdr:cNvPr>
              <xdr:cNvSpPr/>
            </xdr:nvSpPr>
            <xdr:spPr bwMode="auto">
              <a:xfrm>
                <a:off x="2529205" y="8136710"/>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786" name="Check Box 306" descr="CCQ 4%" hidden="1">
                <a:extLst>
                  <a:ext uri="{63B3BB69-23CF-44E3-9099-C40C66FF867C}">
                    <a14:compatExt spid="_x0000_s20786"/>
                  </a:ext>
                  <a:ext uri="{FF2B5EF4-FFF2-40B4-BE49-F238E27FC236}">
                    <a16:creationId xmlns:a16="http://schemas.microsoft.com/office/drawing/2014/main" id="{00000000-0008-0000-0300-000032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281940</xdr:colOff>
          <xdr:row>17</xdr:row>
          <xdr:rowOff>175260</xdr:rowOff>
        </xdr:from>
        <xdr:to>
          <xdr:col>2</xdr:col>
          <xdr:colOff>0</xdr:colOff>
          <xdr:row>17</xdr:row>
          <xdr:rowOff>1167765</xdr:rowOff>
        </xdr:to>
        <xdr:grpSp>
          <xdr:nvGrpSpPr>
            <xdr:cNvPr id="40" name="Group 39">
              <a:extLst>
                <a:ext uri="{FF2B5EF4-FFF2-40B4-BE49-F238E27FC236}">
                  <a16:creationId xmlns:a16="http://schemas.microsoft.com/office/drawing/2014/main" id="{00000000-0008-0000-0300-000028000000}"/>
                </a:ext>
                <a:ext uri="{C183D7F6-B498-43B3-948B-1728B52AA6E4}">
                  <adec:decorative xmlns:adec="http://schemas.microsoft.com/office/drawing/2017/decorative" val="1"/>
                </a:ext>
              </a:extLst>
            </xdr:cNvPr>
            <xdr:cNvGrpSpPr/>
          </xdr:nvGrpSpPr>
          <xdr:grpSpPr>
            <a:xfrm>
              <a:off x="2590800" y="9867900"/>
              <a:ext cx="838200" cy="992505"/>
              <a:chOff x="2523480" y="7468870"/>
              <a:chExt cx="845820" cy="992505"/>
            </a:xfrm>
          </xdr:grpSpPr>
          <xdr:sp macro="" textlink="">
            <xdr:nvSpPr>
              <xdr:cNvPr id="20787" name="Check Box 307" descr="CCQ 4%" hidden="1">
                <a:extLst>
                  <a:ext uri="{63B3BB69-23CF-44E3-9099-C40C66FF867C}">
                    <a14:compatExt spid="_x0000_s20787"/>
                  </a:ext>
                  <a:ext uri="{FF2B5EF4-FFF2-40B4-BE49-F238E27FC236}">
                    <a16:creationId xmlns:a16="http://schemas.microsoft.com/office/drawing/2014/main" id="{00000000-0008-0000-0300-000033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788" name="Check Box 308" descr="CCQ 4%" hidden="1">
                <a:extLst>
                  <a:ext uri="{63B3BB69-23CF-44E3-9099-C40C66FF867C}">
                    <a14:compatExt spid="_x0000_s20788"/>
                  </a:ext>
                  <a:ext uri="{FF2B5EF4-FFF2-40B4-BE49-F238E27FC236}">
                    <a16:creationId xmlns:a16="http://schemas.microsoft.com/office/drawing/2014/main" id="{00000000-0008-0000-0300-000034510000}"/>
                  </a:ext>
                </a:extLst>
              </xdr:cNvPr>
              <xdr:cNvSpPr/>
            </xdr:nvSpPr>
            <xdr:spPr bwMode="auto">
              <a:xfrm>
                <a:off x="2523480"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789" name="Check Box 309" descr="CCQ 4%" hidden="1">
                <a:extLst>
                  <a:ext uri="{63B3BB69-23CF-44E3-9099-C40C66FF867C}">
                    <a14:compatExt spid="_x0000_s20789"/>
                  </a:ext>
                  <a:ext uri="{FF2B5EF4-FFF2-40B4-BE49-F238E27FC236}">
                    <a16:creationId xmlns:a16="http://schemas.microsoft.com/office/drawing/2014/main" id="{00000000-0008-0000-0300-00003551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790" name="Check Box 310" descr="CCQ 4%" hidden="1">
                <a:extLst>
                  <a:ext uri="{63B3BB69-23CF-44E3-9099-C40C66FF867C}">
                    <a14:compatExt spid="_x0000_s20790"/>
                  </a:ext>
                  <a:ext uri="{FF2B5EF4-FFF2-40B4-BE49-F238E27FC236}">
                    <a16:creationId xmlns:a16="http://schemas.microsoft.com/office/drawing/2014/main" id="{00000000-0008-0000-0300-000036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175260</xdr:colOff>
          <xdr:row>22</xdr:row>
          <xdr:rowOff>53340</xdr:rowOff>
        </xdr:from>
        <xdr:to>
          <xdr:col>1</xdr:col>
          <xdr:colOff>1021080</xdr:colOff>
          <xdr:row>22</xdr:row>
          <xdr:rowOff>1045845</xdr:rowOff>
        </xdr:to>
        <xdr:grpSp>
          <xdr:nvGrpSpPr>
            <xdr:cNvPr id="41" name="Group 40">
              <a:extLst>
                <a:ext uri="{FF2B5EF4-FFF2-40B4-BE49-F238E27FC236}">
                  <a16:creationId xmlns:a16="http://schemas.microsoft.com/office/drawing/2014/main" id="{00000000-0008-0000-0300-000029000000}"/>
                </a:ext>
                <a:ext uri="{C183D7F6-B498-43B3-948B-1728B52AA6E4}">
                  <adec:decorative xmlns:adec="http://schemas.microsoft.com/office/drawing/2017/decorative" val="1"/>
                </a:ext>
              </a:extLst>
            </xdr:cNvPr>
            <xdr:cNvGrpSpPr/>
          </xdr:nvGrpSpPr>
          <xdr:grpSpPr>
            <a:xfrm>
              <a:off x="2476500" y="12582525"/>
              <a:ext cx="847725" cy="992505"/>
              <a:chOff x="2523488" y="7468881"/>
              <a:chExt cx="845820" cy="992507"/>
            </a:xfrm>
          </xdr:grpSpPr>
          <xdr:sp macro="" textlink="">
            <xdr:nvSpPr>
              <xdr:cNvPr id="20791" name="Check Box 311" descr="CCQ 4%" hidden="1">
                <a:extLst>
                  <a:ext uri="{63B3BB69-23CF-44E3-9099-C40C66FF867C}">
                    <a14:compatExt spid="_x0000_s20791"/>
                  </a:ext>
                  <a:ext uri="{FF2B5EF4-FFF2-40B4-BE49-F238E27FC236}">
                    <a16:creationId xmlns:a16="http://schemas.microsoft.com/office/drawing/2014/main" id="{00000000-0008-0000-0300-000037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792" name="Check Box 312" descr="CCQ 4%" hidden="1">
                <a:extLst>
                  <a:ext uri="{63B3BB69-23CF-44E3-9099-C40C66FF867C}">
                    <a14:compatExt spid="_x0000_s20792"/>
                  </a:ext>
                  <a:ext uri="{FF2B5EF4-FFF2-40B4-BE49-F238E27FC236}">
                    <a16:creationId xmlns:a16="http://schemas.microsoft.com/office/drawing/2014/main" id="{00000000-0008-0000-0300-000038510000}"/>
                  </a:ext>
                </a:extLst>
              </xdr:cNvPr>
              <xdr:cNvSpPr/>
            </xdr:nvSpPr>
            <xdr:spPr bwMode="auto">
              <a:xfrm>
                <a:off x="2523488" y="7468881"/>
                <a:ext cx="845820" cy="39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793" name="Check Box 313" descr="CCQ 4%" hidden="1">
                <a:extLst>
                  <a:ext uri="{63B3BB69-23CF-44E3-9099-C40C66FF867C}">
                    <a14:compatExt spid="_x0000_s20793"/>
                  </a:ext>
                  <a:ext uri="{FF2B5EF4-FFF2-40B4-BE49-F238E27FC236}">
                    <a16:creationId xmlns:a16="http://schemas.microsoft.com/office/drawing/2014/main" id="{00000000-0008-0000-0300-000039510000}"/>
                  </a:ext>
                </a:extLst>
              </xdr:cNvPr>
              <xdr:cNvSpPr/>
            </xdr:nvSpPr>
            <xdr:spPr bwMode="auto">
              <a:xfrm>
                <a:off x="2529205" y="8136710"/>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794" name="Check Box 314" descr="CCQ 4%" hidden="1">
                <a:extLst>
                  <a:ext uri="{63B3BB69-23CF-44E3-9099-C40C66FF867C}">
                    <a14:compatExt spid="_x0000_s20794"/>
                  </a:ext>
                  <a:ext uri="{FF2B5EF4-FFF2-40B4-BE49-F238E27FC236}">
                    <a16:creationId xmlns:a16="http://schemas.microsoft.com/office/drawing/2014/main" id="{00000000-0008-0000-0300-00003A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175260</xdr:colOff>
          <xdr:row>23</xdr:row>
          <xdr:rowOff>190500</xdr:rowOff>
        </xdr:from>
        <xdr:to>
          <xdr:col>1</xdr:col>
          <xdr:colOff>1021080</xdr:colOff>
          <xdr:row>23</xdr:row>
          <xdr:rowOff>1183005</xdr:rowOff>
        </xdr:to>
        <xdr:grpSp>
          <xdr:nvGrpSpPr>
            <xdr:cNvPr id="42" name="Group 41">
              <a:extLst>
                <a:ext uri="{FF2B5EF4-FFF2-40B4-BE49-F238E27FC236}">
                  <a16:creationId xmlns:a16="http://schemas.microsoft.com/office/drawing/2014/main" id="{00000000-0008-0000-0300-00002A000000}"/>
                </a:ext>
                <a:ext uri="{C183D7F6-B498-43B3-948B-1728B52AA6E4}">
                  <adec:decorative xmlns:adec="http://schemas.microsoft.com/office/drawing/2017/decorative" val="1"/>
                </a:ext>
              </a:extLst>
            </xdr:cNvPr>
            <xdr:cNvGrpSpPr/>
          </xdr:nvGrpSpPr>
          <xdr:grpSpPr>
            <a:xfrm>
              <a:off x="2476500" y="13839825"/>
              <a:ext cx="847725" cy="992505"/>
              <a:chOff x="2523488" y="7468870"/>
              <a:chExt cx="845820" cy="992505"/>
            </a:xfrm>
          </xdr:grpSpPr>
          <xdr:sp macro="" textlink="">
            <xdr:nvSpPr>
              <xdr:cNvPr id="20795" name="Check Box 315" descr="CCQ 4%" hidden="1">
                <a:extLst>
                  <a:ext uri="{63B3BB69-23CF-44E3-9099-C40C66FF867C}">
                    <a14:compatExt spid="_x0000_s20795"/>
                  </a:ext>
                  <a:ext uri="{FF2B5EF4-FFF2-40B4-BE49-F238E27FC236}">
                    <a16:creationId xmlns:a16="http://schemas.microsoft.com/office/drawing/2014/main" id="{00000000-0008-0000-0300-00003B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796" name="Check Box 316" descr="CCQ 4%" hidden="1">
                <a:extLst>
                  <a:ext uri="{63B3BB69-23CF-44E3-9099-C40C66FF867C}">
                    <a14:compatExt spid="_x0000_s20796"/>
                  </a:ext>
                  <a:ext uri="{FF2B5EF4-FFF2-40B4-BE49-F238E27FC236}">
                    <a16:creationId xmlns:a16="http://schemas.microsoft.com/office/drawing/2014/main" id="{00000000-0008-0000-0300-00003C510000}"/>
                  </a:ext>
                </a:extLst>
              </xdr:cNvPr>
              <xdr:cNvSpPr/>
            </xdr:nvSpPr>
            <xdr:spPr bwMode="auto">
              <a:xfrm>
                <a:off x="2523488"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797" name="Check Box 317" descr="CCQ 4%" hidden="1">
                <a:extLst>
                  <a:ext uri="{63B3BB69-23CF-44E3-9099-C40C66FF867C}">
                    <a14:compatExt spid="_x0000_s20797"/>
                  </a:ext>
                  <a:ext uri="{FF2B5EF4-FFF2-40B4-BE49-F238E27FC236}">
                    <a16:creationId xmlns:a16="http://schemas.microsoft.com/office/drawing/2014/main" id="{00000000-0008-0000-0300-00003D51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798" name="Check Box 318" descr="CCQ 4%" hidden="1">
                <a:extLst>
                  <a:ext uri="{63B3BB69-23CF-44E3-9099-C40C66FF867C}">
                    <a14:compatExt spid="_x0000_s20798"/>
                  </a:ext>
                  <a:ext uri="{FF2B5EF4-FFF2-40B4-BE49-F238E27FC236}">
                    <a16:creationId xmlns:a16="http://schemas.microsoft.com/office/drawing/2014/main" id="{00000000-0008-0000-0300-00003E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243840</xdr:colOff>
          <xdr:row>28</xdr:row>
          <xdr:rowOff>76200</xdr:rowOff>
        </xdr:from>
        <xdr:to>
          <xdr:col>1</xdr:col>
          <xdr:colOff>1089660</xdr:colOff>
          <xdr:row>28</xdr:row>
          <xdr:rowOff>1068705</xdr:rowOff>
        </xdr:to>
        <xdr:grpSp>
          <xdr:nvGrpSpPr>
            <xdr:cNvPr id="44" name="Group 43">
              <a:extLst>
                <a:ext uri="{FF2B5EF4-FFF2-40B4-BE49-F238E27FC236}">
                  <a16:creationId xmlns:a16="http://schemas.microsoft.com/office/drawing/2014/main" id="{00000000-0008-0000-0300-00002C000000}"/>
                </a:ext>
                <a:ext uri="{C183D7F6-B498-43B3-948B-1728B52AA6E4}">
                  <adec:decorative xmlns:adec="http://schemas.microsoft.com/office/drawing/2017/decorative" val="1"/>
                </a:ext>
              </a:extLst>
            </xdr:cNvPr>
            <xdr:cNvGrpSpPr/>
          </xdr:nvGrpSpPr>
          <xdr:grpSpPr>
            <a:xfrm>
              <a:off x="2552700" y="16592550"/>
              <a:ext cx="838200" cy="992505"/>
              <a:chOff x="2523490" y="7468870"/>
              <a:chExt cx="845820" cy="992505"/>
            </a:xfrm>
          </xdr:grpSpPr>
          <xdr:sp macro="" textlink="">
            <xdr:nvSpPr>
              <xdr:cNvPr id="20803" name="Check Box 323" descr="CCQ 4%" hidden="1">
                <a:extLst>
                  <a:ext uri="{63B3BB69-23CF-44E3-9099-C40C66FF867C}">
                    <a14:compatExt spid="_x0000_s20803"/>
                  </a:ext>
                  <a:ext uri="{FF2B5EF4-FFF2-40B4-BE49-F238E27FC236}">
                    <a16:creationId xmlns:a16="http://schemas.microsoft.com/office/drawing/2014/main" id="{00000000-0008-0000-0300-000043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804" name="Check Box 324" descr="CCQ 4%" hidden="1">
                <a:extLst>
                  <a:ext uri="{63B3BB69-23CF-44E3-9099-C40C66FF867C}">
                    <a14:compatExt spid="_x0000_s20804"/>
                  </a:ext>
                  <a:ext uri="{FF2B5EF4-FFF2-40B4-BE49-F238E27FC236}">
                    <a16:creationId xmlns:a16="http://schemas.microsoft.com/office/drawing/2014/main" id="{00000000-0008-0000-0300-000044510000}"/>
                  </a:ext>
                </a:extLst>
              </xdr:cNvPr>
              <xdr:cNvSpPr/>
            </xdr:nvSpPr>
            <xdr:spPr bwMode="auto">
              <a:xfrm>
                <a:off x="2523490"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805" name="Check Box 325" descr="CCQ 4%" hidden="1">
                <a:extLst>
                  <a:ext uri="{63B3BB69-23CF-44E3-9099-C40C66FF867C}">
                    <a14:compatExt spid="_x0000_s20805"/>
                  </a:ext>
                  <a:ext uri="{FF2B5EF4-FFF2-40B4-BE49-F238E27FC236}">
                    <a16:creationId xmlns:a16="http://schemas.microsoft.com/office/drawing/2014/main" id="{00000000-0008-0000-0300-00004551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806" name="Check Box 326" descr="CCQ 4%" hidden="1">
                <a:extLst>
                  <a:ext uri="{63B3BB69-23CF-44E3-9099-C40C66FF867C}">
                    <a14:compatExt spid="_x0000_s20806"/>
                  </a:ext>
                  <a:ext uri="{FF2B5EF4-FFF2-40B4-BE49-F238E27FC236}">
                    <a16:creationId xmlns:a16="http://schemas.microsoft.com/office/drawing/2014/main" id="{00000000-0008-0000-0300-000046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236220</xdr:colOff>
          <xdr:row>29</xdr:row>
          <xdr:rowOff>236220</xdr:rowOff>
        </xdr:from>
        <xdr:to>
          <xdr:col>1</xdr:col>
          <xdr:colOff>1082040</xdr:colOff>
          <xdr:row>29</xdr:row>
          <xdr:rowOff>1228725</xdr:rowOff>
        </xdr:to>
        <xdr:grpSp>
          <xdr:nvGrpSpPr>
            <xdr:cNvPr id="46" name="Group 45">
              <a:extLst>
                <a:ext uri="{FF2B5EF4-FFF2-40B4-BE49-F238E27FC236}">
                  <a16:creationId xmlns:a16="http://schemas.microsoft.com/office/drawing/2014/main" id="{00000000-0008-0000-0300-00002E000000}"/>
                </a:ext>
                <a:ext uri="{C183D7F6-B498-43B3-948B-1728B52AA6E4}">
                  <adec:decorative xmlns:adec="http://schemas.microsoft.com/office/drawing/2017/decorative" val="1"/>
                </a:ext>
              </a:extLst>
            </xdr:cNvPr>
            <xdr:cNvGrpSpPr/>
          </xdr:nvGrpSpPr>
          <xdr:grpSpPr>
            <a:xfrm>
              <a:off x="2543175" y="17983200"/>
              <a:ext cx="847725" cy="992505"/>
              <a:chOff x="2523496" y="7468870"/>
              <a:chExt cx="845820" cy="992505"/>
            </a:xfrm>
          </xdr:grpSpPr>
          <xdr:sp macro="" textlink="">
            <xdr:nvSpPr>
              <xdr:cNvPr id="20811" name="Check Box 331" descr="CCQ 4%" hidden="1">
                <a:extLst>
                  <a:ext uri="{63B3BB69-23CF-44E3-9099-C40C66FF867C}">
                    <a14:compatExt spid="_x0000_s20811"/>
                  </a:ext>
                  <a:ext uri="{FF2B5EF4-FFF2-40B4-BE49-F238E27FC236}">
                    <a16:creationId xmlns:a16="http://schemas.microsoft.com/office/drawing/2014/main" id="{00000000-0008-0000-0300-00004B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812" name="Check Box 332" descr="CCQ 4%" hidden="1">
                <a:extLst>
                  <a:ext uri="{63B3BB69-23CF-44E3-9099-C40C66FF867C}">
                    <a14:compatExt spid="_x0000_s20812"/>
                  </a:ext>
                  <a:ext uri="{FF2B5EF4-FFF2-40B4-BE49-F238E27FC236}">
                    <a16:creationId xmlns:a16="http://schemas.microsoft.com/office/drawing/2014/main" id="{00000000-0008-0000-0300-00004C510000}"/>
                  </a:ext>
                </a:extLst>
              </xdr:cNvPr>
              <xdr:cNvSpPr/>
            </xdr:nvSpPr>
            <xdr:spPr bwMode="auto">
              <a:xfrm>
                <a:off x="2523496"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813" name="Check Box 333" descr="CCQ 4%" hidden="1">
                <a:extLst>
                  <a:ext uri="{63B3BB69-23CF-44E3-9099-C40C66FF867C}">
                    <a14:compatExt spid="_x0000_s20813"/>
                  </a:ext>
                  <a:ext uri="{FF2B5EF4-FFF2-40B4-BE49-F238E27FC236}">
                    <a16:creationId xmlns:a16="http://schemas.microsoft.com/office/drawing/2014/main" id="{00000000-0008-0000-0300-00004D51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814" name="Check Box 334" descr="CCQ 4%" hidden="1">
                <a:extLst>
                  <a:ext uri="{63B3BB69-23CF-44E3-9099-C40C66FF867C}">
                    <a14:compatExt spid="_x0000_s20814"/>
                  </a:ext>
                  <a:ext uri="{FF2B5EF4-FFF2-40B4-BE49-F238E27FC236}">
                    <a16:creationId xmlns:a16="http://schemas.microsoft.com/office/drawing/2014/main" id="{00000000-0008-0000-0300-00004E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259080</xdr:colOff>
          <xdr:row>34</xdr:row>
          <xdr:rowOff>99060</xdr:rowOff>
        </xdr:from>
        <xdr:to>
          <xdr:col>1</xdr:col>
          <xdr:colOff>1104900</xdr:colOff>
          <xdr:row>34</xdr:row>
          <xdr:rowOff>1091565</xdr:rowOff>
        </xdr:to>
        <xdr:grpSp>
          <xdr:nvGrpSpPr>
            <xdr:cNvPr id="48" name="Group 47">
              <a:extLst>
                <a:ext uri="{FF2B5EF4-FFF2-40B4-BE49-F238E27FC236}">
                  <a16:creationId xmlns:a16="http://schemas.microsoft.com/office/drawing/2014/main" id="{00000000-0008-0000-0300-000030000000}"/>
                </a:ext>
                <a:ext uri="{C183D7F6-B498-43B3-948B-1728B52AA6E4}">
                  <adec:decorative xmlns:adec="http://schemas.microsoft.com/office/drawing/2017/decorative" val="1"/>
                </a:ext>
              </a:extLst>
            </xdr:cNvPr>
            <xdr:cNvGrpSpPr/>
          </xdr:nvGrpSpPr>
          <xdr:grpSpPr>
            <a:xfrm>
              <a:off x="2562225" y="20945475"/>
              <a:ext cx="847725" cy="992505"/>
              <a:chOff x="2523492" y="7468870"/>
              <a:chExt cx="845820" cy="992505"/>
            </a:xfrm>
          </xdr:grpSpPr>
          <xdr:sp macro="" textlink="">
            <xdr:nvSpPr>
              <xdr:cNvPr id="20819" name="Check Box 339" descr="CCQ 4%" hidden="1">
                <a:extLst>
                  <a:ext uri="{63B3BB69-23CF-44E3-9099-C40C66FF867C}">
                    <a14:compatExt spid="_x0000_s20819"/>
                  </a:ext>
                  <a:ext uri="{FF2B5EF4-FFF2-40B4-BE49-F238E27FC236}">
                    <a16:creationId xmlns:a16="http://schemas.microsoft.com/office/drawing/2014/main" id="{00000000-0008-0000-0300-000053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820" name="Check Box 340" descr="CCQ 4%" hidden="1">
                <a:extLst>
                  <a:ext uri="{63B3BB69-23CF-44E3-9099-C40C66FF867C}">
                    <a14:compatExt spid="_x0000_s20820"/>
                  </a:ext>
                  <a:ext uri="{FF2B5EF4-FFF2-40B4-BE49-F238E27FC236}">
                    <a16:creationId xmlns:a16="http://schemas.microsoft.com/office/drawing/2014/main" id="{00000000-0008-0000-0300-000054510000}"/>
                  </a:ext>
                </a:extLst>
              </xdr:cNvPr>
              <xdr:cNvSpPr/>
            </xdr:nvSpPr>
            <xdr:spPr bwMode="auto">
              <a:xfrm>
                <a:off x="2523492"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821" name="Check Box 341" descr="CCQ 4%" hidden="1">
                <a:extLst>
                  <a:ext uri="{63B3BB69-23CF-44E3-9099-C40C66FF867C}">
                    <a14:compatExt spid="_x0000_s20821"/>
                  </a:ext>
                  <a:ext uri="{FF2B5EF4-FFF2-40B4-BE49-F238E27FC236}">
                    <a16:creationId xmlns:a16="http://schemas.microsoft.com/office/drawing/2014/main" id="{00000000-0008-0000-0300-00005551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822" name="Check Box 342" descr="CCQ 4%" hidden="1">
                <a:extLst>
                  <a:ext uri="{63B3BB69-23CF-44E3-9099-C40C66FF867C}">
                    <a14:compatExt spid="_x0000_s20822"/>
                  </a:ext>
                  <a:ext uri="{FF2B5EF4-FFF2-40B4-BE49-F238E27FC236}">
                    <a16:creationId xmlns:a16="http://schemas.microsoft.com/office/drawing/2014/main" id="{00000000-0008-0000-0300-000056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35</xdr:row>
          <xdr:rowOff>129540</xdr:rowOff>
        </xdr:from>
        <xdr:to>
          <xdr:col>1</xdr:col>
          <xdr:colOff>1112520</xdr:colOff>
          <xdr:row>35</xdr:row>
          <xdr:rowOff>1122045</xdr:rowOff>
        </xdr:to>
        <xdr:grpSp>
          <xdr:nvGrpSpPr>
            <xdr:cNvPr id="49" name="Group 48">
              <a:extLst>
                <a:ext uri="{FF2B5EF4-FFF2-40B4-BE49-F238E27FC236}">
                  <a16:creationId xmlns:a16="http://schemas.microsoft.com/office/drawing/2014/main" id="{00000000-0008-0000-0300-000031000000}"/>
                </a:ext>
                <a:ext uri="{C183D7F6-B498-43B3-948B-1728B52AA6E4}">
                  <adec:decorative xmlns:adec="http://schemas.microsoft.com/office/drawing/2017/decorative" val="1"/>
                </a:ext>
              </a:extLst>
            </xdr:cNvPr>
            <xdr:cNvGrpSpPr/>
          </xdr:nvGrpSpPr>
          <xdr:grpSpPr>
            <a:xfrm>
              <a:off x="2571750" y="22174200"/>
              <a:ext cx="847725" cy="992505"/>
              <a:chOff x="2523492" y="7468881"/>
              <a:chExt cx="845820" cy="992507"/>
            </a:xfrm>
          </xdr:grpSpPr>
          <xdr:sp macro="" textlink="">
            <xdr:nvSpPr>
              <xdr:cNvPr id="20823" name="Check Box 343" descr="CCQ 4%" hidden="1">
                <a:extLst>
                  <a:ext uri="{63B3BB69-23CF-44E3-9099-C40C66FF867C}">
                    <a14:compatExt spid="_x0000_s20823"/>
                  </a:ext>
                  <a:ext uri="{FF2B5EF4-FFF2-40B4-BE49-F238E27FC236}">
                    <a16:creationId xmlns:a16="http://schemas.microsoft.com/office/drawing/2014/main" id="{00000000-0008-0000-0300-000057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824" name="Check Box 344" descr="CCQ 4%" hidden="1">
                <a:extLst>
                  <a:ext uri="{63B3BB69-23CF-44E3-9099-C40C66FF867C}">
                    <a14:compatExt spid="_x0000_s20824"/>
                  </a:ext>
                  <a:ext uri="{FF2B5EF4-FFF2-40B4-BE49-F238E27FC236}">
                    <a16:creationId xmlns:a16="http://schemas.microsoft.com/office/drawing/2014/main" id="{00000000-0008-0000-0300-000058510000}"/>
                  </a:ext>
                </a:extLst>
              </xdr:cNvPr>
              <xdr:cNvSpPr/>
            </xdr:nvSpPr>
            <xdr:spPr bwMode="auto">
              <a:xfrm>
                <a:off x="2523492" y="7468881"/>
                <a:ext cx="845820" cy="39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825" name="Check Box 345" descr="CCQ 4%" hidden="1">
                <a:extLst>
                  <a:ext uri="{63B3BB69-23CF-44E3-9099-C40C66FF867C}">
                    <a14:compatExt spid="_x0000_s20825"/>
                  </a:ext>
                  <a:ext uri="{FF2B5EF4-FFF2-40B4-BE49-F238E27FC236}">
                    <a16:creationId xmlns:a16="http://schemas.microsoft.com/office/drawing/2014/main" id="{00000000-0008-0000-0300-000059510000}"/>
                  </a:ext>
                </a:extLst>
              </xdr:cNvPr>
              <xdr:cNvSpPr/>
            </xdr:nvSpPr>
            <xdr:spPr bwMode="auto">
              <a:xfrm>
                <a:off x="2529205" y="8136710"/>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826" name="Check Box 346" descr="CCQ 4%" hidden="1">
                <a:extLst>
                  <a:ext uri="{63B3BB69-23CF-44E3-9099-C40C66FF867C}">
                    <a14:compatExt spid="_x0000_s20826"/>
                  </a:ext>
                  <a:ext uri="{FF2B5EF4-FFF2-40B4-BE49-F238E27FC236}">
                    <a16:creationId xmlns:a16="http://schemas.microsoft.com/office/drawing/2014/main" id="{00000000-0008-0000-0300-00005A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220980</xdr:colOff>
          <xdr:row>40</xdr:row>
          <xdr:rowOff>175260</xdr:rowOff>
        </xdr:from>
        <xdr:to>
          <xdr:col>1</xdr:col>
          <xdr:colOff>1066800</xdr:colOff>
          <xdr:row>40</xdr:row>
          <xdr:rowOff>1167765</xdr:rowOff>
        </xdr:to>
        <xdr:grpSp>
          <xdr:nvGrpSpPr>
            <xdr:cNvPr id="51" name="Group 50">
              <a:extLst>
                <a:ext uri="{FF2B5EF4-FFF2-40B4-BE49-F238E27FC236}">
                  <a16:creationId xmlns:a16="http://schemas.microsoft.com/office/drawing/2014/main" id="{00000000-0008-0000-0300-000033000000}"/>
                </a:ext>
                <a:ext uri="{C183D7F6-B498-43B3-948B-1728B52AA6E4}">
                  <adec:decorative xmlns:adec="http://schemas.microsoft.com/office/drawing/2017/decorative" val="1"/>
                </a:ext>
              </a:extLst>
            </xdr:cNvPr>
            <xdr:cNvGrpSpPr/>
          </xdr:nvGrpSpPr>
          <xdr:grpSpPr>
            <a:xfrm>
              <a:off x="2524125" y="24907875"/>
              <a:ext cx="847725" cy="992505"/>
              <a:chOff x="2523492" y="7468870"/>
              <a:chExt cx="845820" cy="992505"/>
            </a:xfrm>
          </xdr:grpSpPr>
          <xdr:sp macro="" textlink="">
            <xdr:nvSpPr>
              <xdr:cNvPr id="20831" name="Check Box 351" descr="CCQ 4%" hidden="1">
                <a:extLst>
                  <a:ext uri="{63B3BB69-23CF-44E3-9099-C40C66FF867C}">
                    <a14:compatExt spid="_x0000_s20831"/>
                  </a:ext>
                  <a:ext uri="{FF2B5EF4-FFF2-40B4-BE49-F238E27FC236}">
                    <a16:creationId xmlns:a16="http://schemas.microsoft.com/office/drawing/2014/main" id="{00000000-0008-0000-0300-00005F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832" name="Check Box 352" descr="CCQ 4%" hidden="1">
                <a:extLst>
                  <a:ext uri="{63B3BB69-23CF-44E3-9099-C40C66FF867C}">
                    <a14:compatExt spid="_x0000_s20832"/>
                  </a:ext>
                  <a:ext uri="{FF2B5EF4-FFF2-40B4-BE49-F238E27FC236}">
                    <a16:creationId xmlns:a16="http://schemas.microsoft.com/office/drawing/2014/main" id="{00000000-0008-0000-0300-000060510000}"/>
                  </a:ext>
                </a:extLst>
              </xdr:cNvPr>
              <xdr:cNvSpPr/>
            </xdr:nvSpPr>
            <xdr:spPr bwMode="auto">
              <a:xfrm>
                <a:off x="2523492"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833" name="Check Box 353" descr="CCQ 4%" hidden="1">
                <a:extLst>
                  <a:ext uri="{63B3BB69-23CF-44E3-9099-C40C66FF867C}">
                    <a14:compatExt spid="_x0000_s20833"/>
                  </a:ext>
                  <a:ext uri="{FF2B5EF4-FFF2-40B4-BE49-F238E27FC236}">
                    <a16:creationId xmlns:a16="http://schemas.microsoft.com/office/drawing/2014/main" id="{00000000-0008-0000-0300-00006151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834" name="Check Box 354" descr="CCQ 4%" hidden="1">
                <a:extLst>
                  <a:ext uri="{63B3BB69-23CF-44E3-9099-C40C66FF867C}">
                    <a14:compatExt spid="_x0000_s20834"/>
                  </a:ext>
                  <a:ext uri="{FF2B5EF4-FFF2-40B4-BE49-F238E27FC236}">
                    <a16:creationId xmlns:a16="http://schemas.microsoft.com/office/drawing/2014/main" id="{00000000-0008-0000-0300-000062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41</xdr:row>
          <xdr:rowOff>243840</xdr:rowOff>
        </xdr:from>
        <xdr:to>
          <xdr:col>1</xdr:col>
          <xdr:colOff>1074420</xdr:colOff>
          <xdr:row>41</xdr:row>
          <xdr:rowOff>1236345</xdr:rowOff>
        </xdr:to>
        <xdr:grpSp>
          <xdr:nvGrpSpPr>
            <xdr:cNvPr id="52" name="Group 51">
              <a:extLst>
                <a:ext uri="{FF2B5EF4-FFF2-40B4-BE49-F238E27FC236}">
                  <a16:creationId xmlns:a16="http://schemas.microsoft.com/office/drawing/2014/main" id="{00000000-0008-0000-0300-000034000000}"/>
                </a:ext>
                <a:ext uri="{C183D7F6-B498-43B3-948B-1728B52AA6E4}">
                  <adec:decorative xmlns:adec="http://schemas.microsoft.com/office/drawing/2017/decorative" val="1"/>
                </a:ext>
              </a:extLst>
            </xdr:cNvPr>
            <xdr:cNvGrpSpPr/>
          </xdr:nvGrpSpPr>
          <xdr:grpSpPr>
            <a:xfrm>
              <a:off x="2533650" y="26279475"/>
              <a:ext cx="847725" cy="992505"/>
              <a:chOff x="2523492" y="7468881"/>
              <a:chExt cx="845820" cy="992507"/>
            </a:xfrm>
          </xdr:grpSpPr>
          <xdr:sp macro="" textlink="">
            <xdr:nvSpPr>
              <xdr:cNvPr id="20835" name="Check Box 355" descr="CCQ 4%" hidden="1">
                <a:extLst>
                  <a:ext uri="{63B3BB69-23CF-44E3-9099-C40C66FF867C}">
                    <a14:compatExt spid="_x0000_s20835"/>
                  </a:ext>
                  <a:ext uri="{FF2B5EF4-FFF2-40B4-BE49-F238E27FC236}">
                    <a16:creationId xmlns:a16="http://schemas.microsoft.com/office/drawing/2014/main" id="{00000000-0008-0000-0300-000063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836" name="Check Box 356" descr="CCQ 4%" hidden="1">
                <a:extLst>
                  <a:ext uri="{63B3BB69-23CF-44E3-9099-C40C66FF867C}">
                    <a14:compatExt spid="_x0000_s20836"/>
                  </a:ext>
                  <a:ext uri="{FF2B5EF4-FFF2-40B4-BE49-F238E27FC236}">
                    <a16:creationId xmlns:a16="http://schemas.microsoft.com/office/drawing/2014/main" id="{00000000-0008-0000-0300-000064510000}"/>
                  </a:ext>
                </a:extLst>
              </xdr:cNvPr>
              <xdr:cNvSpPr/>
            </xdr:nvSpPr>
            <xdr:spPr bwMode="auto">
              <a:xfrm>
                <a:off x="2523492" y="7468881"/>
                <a:ext cx="845820" cy="39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837" name="Check Box 357" descr="CCQ 4%" hidden="1">
                <a:extLst>
                  <a:ext uri="{63B3BB69-23CF-44E3-9099-C40C66FF867C}">
                    <a14:compatExt spid="_x0000_s20837"/>
                  </a:ext>
                  <a:ext uri="{FF2B5EF4-FFF2-40B4-BE49-F238E27FC236}">
                    <a16:creationId xmlns:a16="http://schemas.microsoft.com/office/drawing/2014/main" id="{00000000-0008-0000-0300-000065510000}"/>
                  </a:ext>
                </a:extLst>
              </xdr:cNvPr>
              <xdr:cNvSpPr/>
            </xdr:nvSpPr>
            <xdr:spPr bwMode="auto">
              <a:xfrm>
                <a:off x="2529205" y="8136710"/>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838" name="Check Box 358" descr="CCQ 4%" hidden="1">
                <a:extLst>
                  <a:ext uri="{63B3BB69-23CF-44E3-9099-C40C66FF867C}">
                    <a14:compatExt spid="_x0000_s20838"/>
                  </a:ext>
                  <a:ext uri="{FF2B5EF4-FFF2-40B4-BE49-F238E27FC236}">
                    <a16:creationId xmlns:a16="http://schemas.microsoft.com/office/drawing/2014/main" id="{00000000-0008-0000-0300-000066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220980</xdr:colOff>
          <xdr:row>46</xdr:row>
          <xdr:rowOff>68580</xdr:rowOff>
        </xdr:from>
        <xdr:to>
          <xdr:col>1</xdr:col>
          <xdr:colOff>1066800</xdr:colOff>
          <xdr:row>46</xdr:row>
          <xdr:rowOff>1061085</xdr:rowOff>
        </xdr:to>
        <xdr:grpSp>
          <xdr:nvGrpSpPr>
            <xdr:cNvPr id="53" name="Group 52">
              <a:extLst>
                <a:ext uri="{FF2B5EF4-FFF2-40B4-BE49-F238E27FC236}">
                  <a16:creationId xmlns:a16="http://schemas.microsoft.com/office/drawing/2014/main" id="{00000000-0008-0000-0300-000035000000}"/>
                </a:ext>
                <a:ext uri="{C183D7F6-B498-43B3-948B-1728B52AA6E4}">
                  <adec:decorative xmlns:adec="http://schemas.microsoft.com/office/drawing/2017/decorative" val="1"/>
                </a:ext>
              </a:extLst>
            </xdr:cNvPr>
            <xdr:cNvGrpSpPr/>
          </xdr:nvGrpSpPr>
          <xdr:grpSpPr>
            <a:xfrm>
              <a:off x="2524125" y="28994100"/>
              <a:ext cx="847725" cy="992505"/>
              <a:chOff x="2523492" y="7468864"/>
              <a:chExt cx="845820" cy="992489"/>
            </a:xfrm>
          </xdr:grpSpPr>
          <xdr:sp macro="" textlink="">
            <xdr:nvSpPr>
              <xdr:cNvPr id="20839" name="Check Box 359" descr="CCQ 4%" hidden="1">
                <a:extLst>
                  <a:ext uri="{63B3BB69-23CF-44E3-9099-C40C66FF867C}">
                    <a14:compatExt spid="_x0000_s20839"/>
                  </a:ext>
                  <a:ext uri="{FF2B5EF4-FFF2-40B4-BE49-F238E27FC236}">
                    <a16:creationId xmlns:a16="http://schemas.microsoft.com/office/drawing/2014/main" id="{00000000-0008-0000-0300-000067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840" name="Check Box 360" descr="CCQ 4%" hidden="1">
                <a:extLst>
                  <a:ext uri="{63B3BB69-23CF-44E3-9099-C40C66FF867C}">
                    <a14:compatExt spid="_x0000_s20840"/>
                  </a:ext>
                  <a:ext uri="{FF2B5EF4-FFF2-40B4-BE49-F238E27FC236}">
                    <a16:creationId xmlns:a16="http://schemas.microsoft.com/office/drawing/2014/main" id="{00000000-0008-0000-0300-000068510000}"/>
                  </a:ext>
                </a:extLst>
              </xdr:cNvPr>
              <xdr:cNvSpPr/>
            </xdr:nvSpPr>
            <xdr:spPr bwMode="auto">
              <a:xfrm>
                <a:off x="2523492" y="7468864"/>
                <a:ext cx="845820" cy="3988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841" name="Check Box 361" descr="CCQ 4%" hidden="1">
                <a:extLst>
                  <a:ext uri="{63B3BB69-23CF-44E3-9099-C40C66FF867C}">
                    <a14:compatExt spid="_x0000_s20841"/>
                  </a:ext>
                  <a:ext uri="{FF2B5EF4-FFF2-40B4-BE49-F238E27FC236}">
                    <a16:creationId xmlns:a16="http://schemas.microsoft.com/office/drawing/2014/main" id="{00000000-0008-0000-0300-000069510000}"/>
                  </a:ext>
                </a:extLst>
              </xdr:cNvPr>
              <xdr:cNvSpPr/>
            </xdr:nvSpPr>
            <xdr:spPr bwMode="auto">
              <a:xfrm>
                <a:off x="2529205" y="8136676"/>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842" name="Check Box 362" descr="CCQ 4%" hidden="1">
                <a:extLst>
                  <a:ext uri="{63B3BB69-23CF-44E3-9099-C40C66FF867C}">
                    <a14:compatExt spid="_x0000_s20842"/>
                  </a:ext>
                  <a:ext uri="{FF2B5EF4-FFF2-40B4-BE49-F238E27FC236}">
                    <a16:creationId xmlns:a16="http://schemas.microsoft.com/office/drawing/2014/main" id="{00000000-0008-0000-0300-00006A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47</xdr:row>
          <xdr:rowOff>68580</xdr:rowOff>
        </xdr:from>
        <xdr:to>
          <xdr:col>1</xdr:col>
          <xdr:colOff>1074420</xdr:colOff>
          <xdr:row>47</xdr:row>
          <xdr:rowOff>1061085</xdr:rowOff>
        </xdr:to>
        <xdr:grpSp>
          <xdr:nvGrpSpPr>
            <xdr:cNvPr id="54" name="Group 53">
              <a:extLst>
                <a:ext uri="{FF2B5EF4-FFF2-40B4-BE49-F238E27FC236}">
                  <a16:creationId xmlns:a16="http://schemas.microsoft.com/office/drawing/2014/main" id="{00000000-0008-0000-0300-000036000000}"/>
                </a:ext>
                <a:ext uri="{C183D7F6-B498-43B3-948B-1728B52AA6E4}">
                  <adec:decorative xmlns:adec="http://schemas.microsoft.com/office/drawing/2017/decorative" val="1"/>
                </a:ext>
              </a:extLst>
            </xdr:cNvPr>
            <xdr:cNvGrpSpPr/>
          </xdr:nvGrpSpPr>
          <xdr:grpSpPr>
            <a:xfrm>
              <a:off x="2533650" y="30213300"/>
              <a:ext cx="847725" cy="992505"/>
              <a:chOff x="2523492" y="7468864"/>
              <a:chExt cx="845820" cy="992489"/>
            </a:xfrm>
          </xdr:grpSpPr>
          <xdr:sp macro="" textlink="">
            <xdr:nvSpPr>
              <xdr:cNvPr id="20843" name="Check Box 363" descr="CCQ 4%" hidden="1">
                <a:extLst>
                  <a:ext uri="{63B3BB69-23CF-44E3-9099-C40C66FF867C}">
                    <a14:compatExt spid="_x0000_s20843"/>
                  </a:ext>
                  <a:ext uri="{FF2B5EF4-FFF2-40B4-BE49-F238E27FC236}">
                    <a16:creationId xmlns:a16="http://schemas.microsoft.com/office/drawing/2014/main" id="{00000000-0008-0000-0300-00006B51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844" name="Check Box 364" descr="CCQ 4%" hidden="1">
                <a:extLst>
                  <a:ext uri="{63B3BB69-23CF-44E3-9099-C40C66FF867C}">
                    <a14:compatExt spid="_x0000_s20844"/>
                  </a:ext>
                  <a:ext uri="{FF2B5EF4-FFF2-40B4-BE49-F238E27FC236}">
                    <a16:creationId xmlns:a16="http://schemas.microsoft.com/office/drawing/2014/main" id="{00000000-0008-0000-0300-00006C510000}"/>
                  </a:ext>
                </a:extLst>
              </xdr:cNvPr>
              <xdr:cNvSpPr/>
            </xdr:nvSpPr>
            <xdr:spPr bwMode="auto">
              <a:xfrm>
                <a:off x="2523492" y="7468864"/>
                <a:ext cx="845820" cy="3988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0845" name="Check Box 365" descr="CCQ 4%" hidden="1">
                <a:extLst>
                  <a:ext uri="{63B3BB69-23CF-44E3-9099-C40C66FF867C}">
                    <a14:compatExt spid="_x0000_s20845"/>
                  </a:ext>
                  <a:ext uri="{FF2B5EF4-FFF2-40B4-BE49-F238E27FC236}">
                    <a16:creationId xmlns:a16="http://schemas.microsoft.com/office/drawing/2014/main" id="{00000000-0008-0000-0300-00006D510000}"/>
                  </a:ext>
                </a:extLst>
              </xdr:cNvPr>
              <xdr:cNvSpPr/>
            </xdr:nvSpPr>
            <xdr:spPr bwMode="auto">
              <a:xfrm>
                <a:off x="2529205" y="8136676"/>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846" name="Check Box 366" descr="CCQ 4%" hidden="1">
                <a:extLst>
                  <a:ext uri="{63B3BB69-23CF-44E3-9099-C40C66FF867C}">
                    <a14:compatExt spid="_x0000_s20846"/>
                  </a:ext>
                  <a:ext uri="{FF2B5EF4-FFF2-40B4-BE49-F238E27FC236}">
                    <a16:creationId xmlns:a16="http://schemas.microsoft.com/office/drawing/2014/main" id="{00000000-0008-0000-0300-00006E51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114302</xdr:colOff>
      <xdr:row>13</xdr:row>
      <xdr:rowOff>104775</xdr:rowOff>
    </xdr:from>
    <xdr:to>
      <xdr:col>19</xdr:col>
      <xdr:colOff>451485</xdr:colOff>
      <xdr:row>13</xdr:row>
      <xdr:rowOff>112395</xdr:rowOff>
    </xdr:to>
    <xdr:cxnSp macro="">
      <xdr:nvCxnSpPr>
        <xdr:cNvPr id="6" name="Straight Arrow Connector 5">
          <a:extLst>
            <a:ext uri="{FF2B5EF4-FFF2-40B4-BE49-F238E27FC236}">
              <a16:creationId xmlns:a16="http://schemas.microsoft.com/office/drawing/2014/main" id="{00000000-0008-0000-0600-000006000000}"/>
            </a:ext>
            <a:ext uri="{C183D7F6-B498-43B3-948B-1728B52AA6E4}">
              <adec:decorative xmlns:adec="http://schemas.microsoft.com/office/drawing/2017/decorative" val="1"/>
            </a:ext>
          </a:extLst>
        </xdr:cNvPr>
        <xdr:cNvCxnSpPr/>
      </xdr:nvCxnSpPr>
      <xdr:spPr>
        <a:xfrm flipH="1" flipV="1">
          <a:off x="15781022" y="3427095"/>
          <a:ext cx="923923" cy="7620"/>
        </a:xfrm>
        <a:prstGeom prst="straightConnector1">
          <a:avLst/>
        </a:prstGeom>
        <a:ln w="7620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16</xdr:col>
      <xdr:colOff>266064</xdr:colOff>
      <xdr:row>14</xdr:row>
      <xdr:rowOff>105410</xdr:rowOff>
    </xdr:from>
    <xdr:to>
      <xdr:col>21</xdr:col>
      <xdr:colOff>257175</xdr:colOff>
      <xdr:row>17</xdr:row>
      <xdr:rowOff>19049</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3639164" y="6049010"/>
          <a:ext cx="3534411" cy="456564"/>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 cells shaded in blue.</a:t>
          </a:r>
        </a:p>
        <a:p>
          <a:r>
            <a:rPr lang="en-US" sz="1100"/>
            <a:t>Paste them into the "</a:t>
          </a:r>
          <a:r>
            <a:rPr lang="en-US" sz="1100" b="1"/>
            <a:t>YTD</a:t>
          </a:r>
          <a:r>
            <a:rPr lang="en-US" sz="1100" b="1" baseline="0"/>
            <a:t> by Activity</a:t>
          </a:r>
          <a:r>
            <a:rPr lang="en-US" sz="1100" baseline="0"/>
            <a:t>" tab in the Statewide Rollup</a:t>
          </a:r>
          <a:endParaRPr lang="en-US" sz="1100"/>
        </a:p>
      </xdr:txBody>
    </xdr:sp>
    <xdr:clientData/>
  </xdr:twoCellAnchor>
  <xdr:twoCellAnchor>
    <xdr:from>
      <xdr:col>5</xdr:col>
      <xdr:colOff>15240</xdr:colOff>
      <xdr:row>7</xdr:row>
      <xdr:rowOff>0</xdr:rowOff>
    </xdr:from>
    <xdr:to>
      <xdr:col>11</xdr:col>
      <xdr:colOff>647700</xdr:colOff>
      <xdr:row>9</xdr:row>
      <xdr:rowOff>91440</xdr:rowOff>
    </xdr:to>
    <xdr:sp macro="" textlink="">
      <xdr:nvSpPr>
        <xdr:cNvPr id="7" name="TextBox 20">
          <a:extLst>
            <a:ext uri="{FF2B5EF4-FFF2-40B4-BE49-F238E27FC236}">
              <a16:creationId xmlns:a16="http://schemas.microsoft.com/office/drawing/2014/main" id="{00000000-0008-0000-0600-000007000000}"/>
            </a:ext>
          </a:extLst>
        </xdr:cNvPr>
        <xdr:cNvSpPr txBox="1"/>
      </xdr:nvSpPr>
      <xdr:spPr>
        <a:xfrm>
          <a:off x="4225290" y="3590925"/>
          <a:ext cx="5775960" cy="46291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 cells shaded in pink.</a:t>
          </a:r>
        </a:p>
        <a:p>
          <a:r>
            <a:rPr lang="en-US" sz="1100"/>
            <a:t>Paste them into the </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Mentor</a:t>
          </a:r>
          <a:r>
            <a:rPr lang="en-US" sz="1100" baseline="0">
              <a:solidFill>
                <a:schemeClr val="dk1"/>
              </a:solidFill>
              <a:effectLst/>
              <a:latin typeface="+mn-lt"/>
              <a:ea typeface="+mn-ea"/>
              <a:cs typeface="+mn-cs"/>
            </a:rPr>
            <a:t> Staffing table in the</a:t>
          </a:r>
          <a:r>
            <a:rPr lang="en-US" sz="1100"/>
            <a:t> "</a:t>
          </a:r>
          <a:r>
            <a:rPr lang="en-US" sz="1100" b="1"/>
            <a:t>TRS Staffing</a:t>
          </a:r>
          <a:r>
            <a:rPr lang="en-US" sz="1100" baseline="0"/>
            <a:t>" tab in the Statewide Rollup</a:t>
          </a:r>
        </a:p>
      </xdr:txBody>
    </xdr:sp>
    <xdr:clientData/>
  </xdr:twoCellAnchor>
  <xdr:twoCellAnchor>
    <xdr:from>
      <xdr:col>4</xdr:col>
      <xdr:colOff>2</xdr:colOff>
      <xdr:row>8</xdr:row>
      <xdr:rowOff>49530</xdr:rowOff>
    </xdr:from>
    <xdr:to>
      <xdr:col>5</xdr:col>
      <xdr:colOff>15240</xdr:colOff>
      <xdr:row>8</xdr:row>
      <xdr:rowOff>112712</xdr:rowOff>
    </xdr:to>
    <xdr:cxnSp macro="">
      <xdr:nvCxnSpPr>
        <xdr:cNvPr id="23" name="Straight Arrow Connector 22">
          <a:extLst>
            <a:ext uri="{FF2B5EF4-FFF2-40B4-BE49-F238E27FC236}">
              <a16:creationId xmlns:a16="http://schemas.microsoft.com/office/drawing/2014/main" id="{00000000-0008-0000-0600-000017000000}"/>
            </a:ext>
            <a:ext uri="{C183D7F6-B498-43B3-948B-1728B52AA6E4}">
              <adec:decorative xmlns:adec="http://schemas.microsoft.com/office/drawing/2017/decorative" val="1"/>
            </a:ext>
          </a:extLst>
        </xdr:cNvPr>
        <xdr:cNvCxnSpPr>
          <a:stCxn id="7" idx="1"/>
        </xdr:cNvCxnSpPr>
      </xdr:nvCxnSpPr>
      <xdr:spPr>
        <a:xfrm flipH="1">
          <a:off x="3345182" y="1581150"/>
          <a:ext cx="868678" cy="63182"/>
        </a:xfrm>
        <a:prstGeom prst="straightConnector1">
          <a:avLst/>
        </a:prstGeom>
        <a:ln w="7620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407B4C-F24A-42CE-BF02-C411BC301474}" name="Table1" displayName="Table1" ref="E2:E5" totalsRowShown="0" headerRowDxfId="10" dataDxfId="9">
  <autoFilter ref="E2:E5" xr:uid="{736A49A5-7B5F-4A70-BAD3-F66BA876D1AF}"/>
  <tableColumns count="1">
    <tableColumn id="1" xr3:uid="{7F635974-BE94-43E2-ADC7-506301F45A47}" name="Project Status " dataDxfId="8"/>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9E159B-92E1-4726-A6B9-A8F47B2057A7}" name="Table2" displayName="Table2" ref="A2:C31" totalsRowShown="0">
  <autoFilter ref="A2:C31" xr:uid="{3ED33070-48E9-404A-A1EC-62D131ECC278}"/>
  <tableColumns count="3">
    <tableColumn id="1" xr3:uid="{41D8A6C4-99B4-49C4-88D2-681DBAC00A1E}" name="#"/>
    <tableColumn id="3" xr3:uid="{9E872856-E459-459D-816A-53C6E16AB5A1}" name="Alpha"/>
    <tableColumn id="2" xr3:uid="{12A8458A-71EF-49DA-A4E7-2DA1FAD20CBC}" name="Board Drop-Down Selectio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D02644-9553-4154-B23A-A02FB0CF3D45}" name="Table3" displayName="Table3" ref="G2:G9" totalsRowShown="0" headerRowDxfId="7">
  <autoFilter ref="G2:G9" xr:uid="{7234D6FB-6A03-44EE-B4DA-2DCD41DA9D37}"/>
  <tableColumns count="1">
    <tableColumn id="1" xr3:uid="{A35C0974-D998-4696-AA35-53A4BF8531D2}" name="Eval/Assess Drop-Down"/>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037525-2255-4A26-94ED-07C676AB59CE}" name="Table4" displayName="Table4" ref="I2:I10" totalsRowShown="0" headerRowDxfId="6">
  <autoFilter ref="I2:I10" xr:uid="{4AEEF8E4-78E1-4A56-8128-837718796A90}"/>
  <tableColumns count="1">
    <tableColumn id="1" xr3:uid="{D6A590D5-BDF5-45C1-89F5-D51131A654EE}" name="Quality Activities Categories "/>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089330-1A7D-415C-8141-2008562DB705}" name="Table5" displayName="Table5" ref="K2:K6" totalsRowShown="0">
  <autoFilter ref="K2:K6" xr:uid="{02E43381-FFD3-453C-B7CB-0AEEC14A1E40}"/>
  <tableColumns count="1">
    <tableColumn id="1" xr3:uid="{BAC60452-D3C9-4E6B-9F69-9E93C4DA8CD3}" name="Employed By"/>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693BAB-9A5D-4AE6-9F97-4A3BD235D7D2}" name="Table58" displayName="Table58" ref="M2:M6" totalsRowShown="0">
  <autoFilter ref="M2:M6" xr:uid="{76693BAB-9A5D-4AE6-9F97-4A3BD235D7D2}"/>
  <tableColumns count="1">
    <tableColumn id="1" xr3:uid="{ED73549E-03D7-46FA-AED3-B42752CFF541}" name="Administered By"/>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7971BA7-DD73-42AC-8CB8-9B6CA907DA00}" name="Table8" displayName="Table8" ref="O12:O16" totalsRowShown="0">
  <autoFilter ref="O12:O16" xr:uid="{A7971BA7-DD73-42AC-8CB8-9B6CA907DA00}"/>
  <tableColumns count="1">
    <tableColumn id="1" xr3:uid="{D18AAF6F-3944-4587-B15F-8130978E4130}" name="Column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AA81910-BD52-48E1-B7D4-5F2633BF3870}" name="Table11" displayName="Table11" ref="M9:M14" totalsRowShown="0">
  <autoFilter ref="M9:M14" xr:uid="{4AA81910-BD52-48E1-B7D4-5F2633BF3870}"/>
  <tableColumns count="1">
    <tableColumn id="1" xr3:uid="{F19D5CA3-A020-4062-9AA8-BFF78D70F3C4}" name="Quarter Activity Start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64D652-6DE7-4A70-A065-8CB4B2E348A8}" name="Table74" displayName="Table74" ref="A3:D7" totalsRowShown="0" headerRowDxfId="5" dataDxfId="4">
  <autoFilter ref="A3:D7" xr:uid="{F064D652-6DE7-4A70-A065-8CB4B2E348A8}"/>
  <tableColumns count="4">
    <tableColumn id="1" xr3:uid="{D020CEEF-F9E0-4E70-B1D5-849581733BCA}" name="WD Letter Recissions" dataDxfId="3"/>
    <tableColumn id="2" xr3:uid="{712A99DF-6FA1-47A2-988E-28F896F37B2E}" name="New WD Letter Issued" dataDxfId="2"/>
    <tableColumn id="3" xr3:uid="{5957D297-0B8B-4D2B-A766-D2724E36433E}" name="Date" dataDxfId="1"/>
    <tableColumn id="4" xr3:uid="{9CCD448C-29DD-4D8F-AE97-228392B64EDC}" name="Change"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gi-bin/text-idx?c=ecfr&amp;SID=61750a45dfe03c1a3324694be414d0c3&amp;rgn=div5&amp;view=text&amp;node=45:1.0.1.1.55&amp;idno=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E7110-DDCA-459E-9F4C-E6EA4E90981D}">
  <sheetPr codeName="Sheet2">
    <tabColor theme="4" tint="0.59999389629810485"/>
  </sheetPr>
  <dimension ref="A1:E36"/>
  <sheetViews>
    <sheetView showGridLines="0" showWhiteSpace="0" topLeftCell="B28" zoomScaleNormal="100" zoomScalePageLayoutView="95" workbookViewId="0">
      <selection activeCell="B28" sqref="B28"/>
    </sheetView>
  </sheetViews>
  <sheetFormatPr defaultColWidth="8.5546875" defaultRowHeight="15.6" x14ac:dyDescent="0.3"/>
  <cols>
    <col min="1" max="1" width="25.44140625" style="2" customWidth="1"/>
    <col min="2" max="2" width="160.109375" style="54" customWidth="1"/>
    <col min="3" max="3" width="4.44140625" style="2" customWidth="1"/>
    <col min="4" max="16383" width="0" style="2" hidden="1" customWidth="1"/>
    <col min="16384" max="16384" width="0.44140625" style="2" customWidth="1"/>
  </cols>
  <sheetData>
    <row r="1" spans="1:5" ht="25.8" x14ac:dyDescent="0.3">
      <c r="A1" s="238" t="s">
        <v>0</v>
      </c>
      <c r="B1" s="112"/>
      <c r="C1" s="82"/>
      <c r="D1" s="82"/>
      <c r="E1" s="82"/>
    </row>
    <row r="2" spans="1:5" ht="16.2" thickBot="1" x14ac:dyDescent="0.35">
      <c r="A2" s="112" t="s">
        <v>1</v>
      </c>
      <c r="B2" s="112"/>
      <c r="C2" s="82"/>
      <c r="D2" s="82"/>
      <c r="E2" s="82"/>
    </row>
    <row r="3" spans="1:5" ht="62.4" x14ac:dyDescent="0.3">
      <c r="A3" s="235" t="s">
        <v>2</v>
      </c>
      <c r="B3" s="285" t="s">
        <v>293</v>
      </c>
      <c r="C3" s="82"/>
      <c r="D3" s="82"/>
      <c r="E3" s="82"/>
    </row>
    <row r="4" spans="1:5" ht="16.2" thickBot="1" x14ac:dyDescent="0.35">
      <c r="A4" s="236" t="s">
        <v>3</v>
      </c>
      <c r="B4" s="237" t="s">
        <v>4</v>
      </c>
      <c r="C4" s="82"/>
      <c r="D4" s="82"/>
      <c r="E4" s="82"/>
    </row>
    <row r="5" spans="1:5" x14ac:dyDescent="0.3">
      <c r="A5" s="82"/>
      <c r="B5" s="83"/>
      <c r="C5" s="82"/>
      <c r="D5" s="82"/>
      <c r="E5" s="82"/>
    </row>
    <row r="6" spans="1:5" x14ac:dyDescent="0.3">
      <c r="A6" s="70" t="s">
        <v>5</v>
      </c>
      <c r="B6" s="71"/>
      <c r="C6" s="82"/>
      <c r="D6" s="82"/>
      <c r="E6" s="82"/>
    </row>
    <row r="7" spans="1:5" ht="31.2" x14ac:dyDescent="0.3">
      <c r="A7" s="234" t="s">
        <v>6</v>
      </c>
      <c r="B7" s="196" t="s">
        <v>294</v>
      </c>
      <c r="C7" s="82"/>
      <c r="D7" s="82"/>
      <c r="E7" s="82"/>
    </row>
    <row r="8" spans="1:5" ht="31.2" x14ac:dyDescent="0.3">
      <c r="A8" s="95" t="s">
        <v>7</v>
      </c>
      <c r="B8" s="23" t="s">
        <v>8</v>
      </c>
      <c r="C8" s="82"/>
      <c r="D8" s="82"/>
      <c r="E8" s="82"/>
    </row>
    <row r="9" spans="1:5" x14ac:dyDescent="0.3">
      <c r="A9" s="96" t="s">
        <v>9</v>
      </c>
      <c r="B9" s="24">
        <v>2025</v>
      </c>
      <c r="C9" s="82"/>
      <c r="D9" s="82"/>
      <c r="E9" s="82"/>
    </row>
    <row r="10" spans="1:5" x14ac:dyDescent="0.3">
      <c r="A10" s="82"/>
      <c r="B10" s="83"/>
      <c r="C10" s="82"/>
      <c r="D10" s="82"/>
      <c r="E10" s="82"/>
    </row>
    <row r="11" spans="1:5" x14ac:dyDescent="0.3">
      <c r="A11" s="97" t="s">
        <v>10</v>
      </c>
      <c r="B11" s="98"/>
      <c r="C11" s="82"/>
      <c r="D11" s="82"/>
      <c r="E11" s="82"/>
    </row>
    <row r="12" spans="1:5" x14ac:dyDescent="0.3">
      <c r="A12" s="234" t="s">
        <v>11</v>
      </c>
      <c r="B12" s="84" t="s">
        <v>255</v>
      </c>
      <c r="C12" s="82"/>
      <c r="D12" s="82"/>
      <c r="E12" s="82"/>
    </row>
    <row r="13" spans="1:5" x14ac:dyDescent="0.3">
      <c r="A13" s="234" t="s">
        <v>12</v>
      </c>
      <c r="B13" s="286" t="s">
        <v>295</v>
      </c>
      <c r="C13" s="82"/>
      <c r="D13" s="82"/>
      <c r="E13" s="82"/>
    </row>
    <row r="14" spans="1:5" ht="109.2" x14ac:dyDescent="0.3">
      <c r="A14" s="234" t="s">
        <v>14</v>
      </c>
      <c r="B14" s="84" t="s">
        <v>258</v>
      </c>
      <c r="C14" s="82"/>
      <c r="D14" s="82"/>
      <c r="E14" s="82"/>
    </row>
    <row r="15" spans="1:5" x14ac:dyDescent="0.3">
      <c r="A15" s="82"/>
      <c r="B15" s="83"/>
      <c r="C15" s="82"/>
      <c r="D15" s="82"/>
      <c r="E15" s="82"/>
    </row>
    <row r="16" spans="1:5" x14ac:dyDescent="0.3">
      <c r="A16" s="70" t="s">
        <v>15</v>
      </c>
      <c r="B16" s="71"/>
      <c r="C16" s="82"/>
      <c r="D16" s="82"/>
      <c r="E16" s="82"/>
    </row>
    <row r="17" spans="1:5" x14ac:dyDescent="0.3">
      <c r="A17" s="234" t="s">
        <v>11</v>
      </c>
      <c r="B17" s="84" t="s">
        <v>16</v>
      </c>
      <c r="C17" s="82"/>
      <c r="D17" s="82"/>
      <c r="E17" s="82"/>
    </row>
    <row r="18" spans="1:5" x14ac:dyDescent="0.3">
      <c r="A18" s="234" t="s">
        <v>12</v>
      </c>
      <c r="B18" s="262" t="s">
        <v>13</v>
      </c>
      <c r="C18" s="82"/>
      <c r="D18" s="82"/>
      <c r="E18" s="82"/>
    </row>
    <row r="19" spans="1:5" s="68" customFormat="1" ht="343.2" x14ac:dyDescent="0.3">
      <c r="A19" s="234" t="s">
        <v>14</v>
      </c>
      <c r="B19" s="196" t="s">
        <v>296</v>
      </c>
      <c r="C19" s="85"/>
      <c r="D19" s="85"/>
      <c r="E19" s="85"/>
    </row>
    <row r="20" spans="1:5" s="68" customFormat="1" ht="124.8" x14ac:dyDescent="0.3">
      <c r="A20" s="234" t="s">
        <v>17</v>
      </c>
      <c r="B20" s="196" t="s">
        <v>297</v>
      </c>
      <c r="C20" s="85"/>
      <c r="D20" s="85"/>
      <c r="E20" s="85"/>
    </row>
    <row r="21" spans="1:5" s="68" customFormat="1" hidden="1" x14ac:dyDescent="0.3">
      <c r="A21" s="72" t="s">
        <v>18</v>
      </c>
      <c r="B21" s="73">
        <f>B9-0</f>
        <v>2025</v>
      </c>
      <c r="C21" s="85"/>
      <c r="D21" s="85"/>
      <c r="E21" s="85"/>
    </row>
    <row r="22" spans="1:5" s="68" customFormat="1" hidden="1" x14ac:dyDescent="0.3">
      <c r="A22" s="72" t="s">
        <v>19</v>
      </c>
      <c r="B22" s="73">
        <f>B21-1</f>
        <v>2024</v>
      </c>
      <c r="C22" s="85"/>
      <c r="D22" s="85"/>
      <c r="E22" s="85"/>
    </row>
    <row r="23" spans="1:5" hidden="1" x14ac:dyDescent="0.3">
      <c r="A23" s="72" t="s">
        <v>20</v>
      </c>
      <c r="B23" s="74">
        <f>B9-1</f>
        <v>2024</v>
      </c>
      <c r="C23" s="82"/>
      <c r="D23" s="82"/>
      <c r="E23" s="82"/>
    </row>
    <row r="24" spans="1:5" x14ac:dyDescent="0.3">
      <c r="A24" s="72"/>
      <c r="B24" s="74"/>
      <c r="C24" s="82"/>
      <c r="D24" s="82"/>
      <c r="E24" s="82"/>
    </row>
    <row r="25" spans="1:5" x14ac:dyDescent="0.3">
      <c r="A25" s="70" t="s">
        <v>250</v>
      </c>
      <c r="B25" s="71"/>
      <c r="C25" s="82"/>
      <c r="D25" s="82"/>
      <c r="E25" s="82"/>
    </row>
    <row r="26" spans="1:5" x14ac:dyDescent="0.3">
      <c r="A26" s="234" t="s">
        <v>11</v>
      </c>
      <c r="B26" s="84" t="s">
        <v>21</v>
      </c>
      <c r="C26" s="82"/>
      <c r="D26" s="82"/>
      <c r="E26" s="82"/>
    </row>
    <row r="27" spans="1:5" x14ac:dyDescent="0.3">
      <c r="A27" s="234" t="s">
        <v>12</v>
      </c>
      <c r="B27" s="84" t="s">
        <v>22</v>
      </c>
      <c r="C27" s="82"/>
      <c r="D27" s="82"/>
      <c r="E27" s="82"/>
    </row>
    <row r="28" spans="1:5" ht="62.4" x14ac:dyDescent="0.3">
      <c r="A28" s="234" t="s">
        <v>14</v>
      </c>
      <c r="B28" s="84" t="s">
        <v>299</v>
      </c>
      <c r="C28" s="82"/>
      <c r="D28" s="82"/>
      <c r="E28" s="82"/>
    </row>
    <row r="29" spans="1:5" ht="31.2" x14ac:dyDescent="0.3">
      <c r="A29" s="234" t="s">
        <v>17</v>
      </c>
      <c r="B29" s="84" t="s">
        <v>262</v>
      </c>
      <c r="C29" s="82"/>
      <c r="D29" s="82"/>
      <c r="E29" s="82"/>
    </row>
    <row r="30" spans="1:5" x14ac:dyDescent="0.3">
      <c r="A30" s="82"/>
      <c r="B30" s="83"/>
      <c r="C30" s="82"/>
      <c r="D30" s="82"/>
      <c r="E30" s="82"/>
    </row>
    <row r="31" spans="1:5" x14ac:dyDescent="0.3">
      <c r="A31" s="70" t="s">
        <v>261</v>
      </c>
      <c r="B31" s="71"/>
      <c r="C31" s="82"/>
      <c r="D31" s="82"/>
      <c r="E31" s="82"/>
    </row>
    <row r="32" spans="1:5" x14ac:dyDescent="0.3">
      <c r="A32" s="234" t="s">
        <v>11</v>
      </c>
      <c r="B32" s="84" t="s">
        <v>21</v>
      </c>
      <c r="C32" s="82"/>
      <c r="D32" s="82"/>
      <c r="E32" s="82"/>
    </row>
    <row r="33" spans="1:5" ht="31.2" x14ac:dyDescent="0.3">
      <c r="A33" s="234" t="s">
        <v>12</v>
      </c>
      <c r="B33" s="84" t="s">
        <v>259</v>
      </c>
      <c r="C33" s="82"/>
      <c r="D33" s="82"/>
      <c r="E33" s="82"/>
    </row>
    <row r="34" spans="1:5" ht="249.6" x14ac:dyDescent="0.3">
      <c r="A34" s="234" t="s">
        <v>14</v>
      </c>
      <c r="B34" s="197" t="s">
        <v>298</v>
      </c>
      <c r="C34" s="82"/>
      <c r="D34" s="82"/>
      <c r="E34" s="82"/>
    </row>
    <row r="35" spans="1:5" ht="31.2" x14ac:dyDescent="0.3">
      <c r="A35" s="234" t="s">
        <v>17</v>
      </c>
      <c r="B35" s="84" t="s">
        <v>260</v>
      </c>
      <c r="C35" s="82"/>
      <c r="D35" s="82"/>
      <c r="E35" s="82"/>
    </row>
    <row r="36" spans="1:5" x14ac:dyDescent="0.3">
      <c r="A36" s="82" t="s">
        <v>23</v>
      </c>
      <c r="B36" s="83"/>
      <c r="C36" s="82"/>
      <c r="D36" s="82"/>
      <c r="E36" s="82"/>
    </row>
  </sheetData>
  <dataValidations count="2">
    <dataValidation type="whole" allowBlank="1" showInputMessage="1" showErrorMessage="1" sqref="B9" xr:uid="{B3A8CF72-EFE3-4094-82FD-34B87E6D980D}">
      <formula1>2021</formula1>
      <formula2>2030</formula2>
    </dataValidation>
    <dataValidation allowBlank="1" showInputMessage="1" showErrorMessage="1" prompt="enter Board name" sqref="A8:A9" xr:uid="{D0C395D9-2717-44FD-978F-F5E91C097D55}"/>
  </dataValidations>
  <hyperlinks>
    <hyperlink ref="B4" r:id="rId1" location="se45.1.98_153" xr:uid="{E9358318-4203-4E46-B74E-4004F80941ED}"/>
  </hyperlinks>
  <pageMargins left="0.25" right="0.25" top="0.94696969696969702" bottom="0.75" header="0.3" footer="0.3"/>
  <pageSetup orientation="portrait" r:id="rId2"/>
  <headerFooter>
    <oddHeader>&amp;C&amp;"-,Bold"&amp;14Child Care Quality Expenditure &amp;&amp; Activity Report
Instructions</oddHeader>
    <oddFooter>&amp;CSubmit completed plan or quarterly report to bcm@twc.texas.gov
Submit questions about content of the report to childcare.programassistance@twc.texas.gov
Page &amp;P of &amp;N</oddFooter>
  </headerFooter>
  <rowBreaks count="1" manualBreakCount="1">
    <brk id="2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prompt="Select Board from drop-down list" xr:uid="{90E3DDE8-9575-4D84-97F3-8B5B2343C1EC}">
          <x14:formula1>
            <xm:f>'Drop-Down Pick Lists'!$C$3:$C$31</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07895-95E4-49DE-BFE9-CCDDA2ACD664}">
  <sheetPr codeName="Sheet3">
    <tabColor theme="4" tint="0.59999389629810485"/>
    <pageSetUpPr fitToPage="1"/>
  </sheetPr>
  <dimension ref="A1:C48"/>
  <sheetViews>
    <sheetView showGridLines="0" topLeftCell="B47" zoomScaleNormal="100" zoomScalePageLayoutView="70" workbookViewId="0">
      <selection activeCell="B46" sqref="B46"/>
    </sheetView>
  </sheetViews>
  <sheetFormatPr defaultColWidth="0" defaultRowHeight="15.6" x14ac:dyDescent="0.3"/>
  <cols>
    <col min="1" max="1" width="41.88671875" style="80" customWidth="1"/>
    <col min="2" max="2" width="220.44140625" style="81" customWidth="1"/>
    <col min="3" max="3" width="5.44140625" style="2" customWidth="1"/>
    <col min="4" max="16384" width="8.5546875" style="2" hidden="1"/>
  </cols>
  <sheetData>
    <row r="1" spans="1:2" x14ac:dyDescent="0.3">
      <c r="A1" s="75" t="s">
        <v>263</v>
      </c>
      <c r="B1" s="76"/>
    </row>
    <row r="2" spans="1:2" ht="31.2" x14ac:dyDescent="0.3">
      <c r="A2" s="189" t="s">
        <v>24</v>
      </c>
      <c r="B2" s="190" t="s">
        <v>264</v>
      </c>
    </row>
    <row r="3" spans="1:2" ht="31.2" x14ac:dyDescent="0.3">
      <c r="A3" s="191" t="s">
        <v>25</v>
      </c>
      <c r="B3" s="192" t="s">
        <v>265</v>
      </c>
    </row>
    <row r="4" spans="1:2" ht="109.2" x14ac:dyDescent="0.3">
      <c r="A4" s="191" t="s">
        <v>26</v>
      </c>
      <c r="B4" s="192" t="s">
        <v>266</v>
      </c>
    </row>
    <row r="5" spans="1:2" ht="62.4" x14ac:dyDescent="0.3">
      <c r="A5" s="191" t="s">
        <v>27</v>
      </c>
      <c r="B5" s="198" t="s">
        <v>219</v>
      </c>
    </row>
    <row r="6" spans="1:2" x14ac:dyDescent="0.3">
      <c r="A6" s="94"/>
      <c r="B6" s="113"/>
    </row>
    <row r="7" spans="1:2" x14ac:dyDescent="0.3">
      <c r="A7" s="77" t="s">
        <v>267</v>
      </c>
      <c r="B7" s="78"/>
    </row>
    <row r="8" spans="1:2" x14ac:dyDescent="0.3">
      <c r="A8" s="18" t="s">
        <v>28</v>
      </c>
      <c r="B8" s="21"/>
    </row>
    <row r="9" spans="1:2" ht="62.4" x14ac:dyDescent="0.3">
      <c r="A9" s="191" t="s">
        <v>29</v>
      </c>
      <c r="B9" s="192" t="s">
        <v>268</v>
      </c>
    </row>
    <row r="10" spans="1:2" ht="171.6" x14ac:dyDescent="0.3">
      <c r="A10" s="191" t="s">
        <v>30</v>
      </c>
      <c r="B10" s="86" t="s">
        <v>269</v>
      </c>
    </row>
    <row r="11" spans="1:2" ht="46.8" x14ac:dyDescent="0.3">
      <c r="A11" s="191" t="s">
        <v>31</v>
      </c>
      <c r="B11" s="86" t="s">
        <v>270</v>
      </c>
    </row>
    <row r="12" spans="1:2" x14ac:dyDescent="0.3">
      <c r="A12" s="94"/>
      <c r="B12" s="113"/>
    </row>
    <row r="13" spans="1:2" x14ac:dyDescent="0.3">
      <c r="A13" s="75" t="s">
        <v>32</v>
      </c>
      <c r="B13" s="79"/>
    </row>
    <row r="14" spans="1:2" x14ac:dyDescent="0.3">
      <c r="A14" s="18" t="s">
        <v>33</v>
      </c>
      <c r="B14" s="21"/>
    </row>
    <row r="15" spans="1:2" ht="46.8" x14ac:dyDescent="0.3">
      <c r="A15" s="191" t="s">
        <v>29</v>
      </c>
      <c r="B15" s="86" t="s">
        <v>271</v>
      </c>
    </row>
    <row r="16" spans="1:2" ht="187.2" x14ac:dyDescent="0.3">
      <c r="A16" s="191" t="s">
        <v>30</v>
      </c>
      <c r="B16" s="86" t="s">
        <v>272</v>
      </c>
    </row>
    <row r="17" spans="1:2" ht="93.6" x14ac:dyDescent="0.3">
      <c r="A17" s="191" t="s">
        <v>31</v>
      </c>
      <c r="B17" s="199" t="s">
        <v>220</v>
      </c>
    </row>
    <row r="18" spans="1:2" x14ac:dyDescent="0.3">
      <c r="A18" s="94"/>
      <c r="B18" s="113"/>
    </row>
    <row r="19" spans="1:2" x14ac:dyDescent="0.3">
      <c r="A19" s="75" t="s">
        <v>34</v>
      </c>
      <c r="B19" s="79"/>
    </row>
    <row r="20" spans="1:2" x14ac:dyDescent="0.3">
      <c r="A20" s="18" t="s">
        <v>280</v>
      </c>
      <c r="B20" s="21"/>
    </row>
    <row r="21" spans="1:2" ht="171.6" x14ac:dyDescent="0.3">
      <c r="A21" s="191" t="s">
        <v>29</v>
      </c>
      <c r="B21" s="198" t="s">
        <v>281</v>
      </c>
    </row>
    <row r="22" spans="1:2" ht="156" x14ac:dyDescent="0.3">
      <c r="A22" s="191" t="s">
        <v>30</v>
      </c>
      <c r="B22" s="192" t="s">
        <v>273</v>
      </c>
    </row>
    <row r="23" spans="1:2" ht="31.2" x14ac:dyDescent="0.3">
      <c r="A23" s="69" t="s">
        <v>31</v>
      </c>
      <c r="B23" s="86" t="s">
        <v>214</v>
      </c>
    </row>
    <row r="24" spans="1:2" x14ac:dyDescent="0.3">
      <c r="A24" s="94"/>
      <c r="B24" s="113"/>
    </row>
    <row r="25" spans="1:2" x14ac:dyDescent="0.3">
      <c r="A25" s="75" t="s">
        <v>35</v>
      </c>
      <c r="B25" s="79"/>
    </row>
    <row r="26" spans="1:2" x14ac:dyDescent="0.3">
      <c r="A26" s="18" t="s">
        <v>36</v>
      </c>
      <c r="B26" s="21"/>
    </row>
    <row r="27" spans="1:2" x14ac:dyDescent="0.3">
      <c r="A27" s="191" t="s">
        <v>29</v>
      </c>
      <c r="B27" s="192" t="s">
        <v>37</v>
      </c>
    </row>
    <row r="28" spans="1:2" ht="78" x14ac:dyDescent="0.3">
      <c r="A28" s="191" t="s">
        <v>30</v>
      </c>
      <c r="B28" s="192" t="s">
        <v>300</v>
      </c>
    </row>
    <row r="29" spans="1:2" ht="78" x14ac:dyDescent="0.3">
      <c r="A29" s="191" t="s">
        <v>31</v>
      </c>
      <c r="B29" s="192" t="s">
        <v>274</v>
      </c>
    </row>
    <row r="30" spans="1:2" x14ac:dyDescent="0.3">
      <c r="A30" s="94"/>
      <c r="B30" s="113"/>
    </row>
    <row r="31" spans="1:2" x14ac:dyDescent="0.3">
      <c r="A31" s="75" t="s">
        <v>38</v>
      </c>
      <c r="B31" s="79"/>
    </row>
    <row r="32" spans="1:2" x14ac:dyDescent="0.3">
      <c r="A32" s="18" t="s">
        <v>39</v>
      </c>
      <c r="B32" s="21"/>
    </row>
    <row r="33" spans="1:2" x14ac:dyDescent="0.3">
      <c r="A33" s="69" t="s">
        <v>29</v>
      </c>
      <c r="B33" s="86" t="s">
        <v>37</v>
      </c>
    </row>
    <row r="34" spans="1:2" ht="78" x14ac:dyDescent="0.3">
      <c r="A34" s="191" t="s">
        <v>30</v>
      </c>
      <c r="B34" s="86" t="s">
        <v>275</v>
      </c>
    </row>
    <row r="35" spans="1:2" ht="31.2" x14ac:dyDescent="0.3">
      <c r="A35" s="69" t="s">
        <v>31</v>
      </c>
      <c r="B35" s="86" t="s">
        <v>276</v>
      </c>
    </row>
    <row r="36" spans="1:2" x14ac:dyDescent="0.3">
      <c r="A36" s="94"/>
      <c r="B36" s="113"/>
    </row>
    <row r="37" spans="1:2" x14ac:dyDescent="0.3">
      <c r="A37" s="75" t="s">
        <v>40</v>
      </c>
      <c r="B37" s="79"/>
    </row>
    <row r="38" spans="1:2" x14ac:dyDescent="0.3">
      <c r="A38" s="18" t="s">
        <v>41</v>
      </c>
      <c r="B38" s="21"/>
    </row>
    <row r="39" spans="1:2" x14ac:dyDescent="0.3">
      <c r="A39" s="69" t="s">
        <v>29</v>
      </c>
      <c r="B39" s="86" t="s">
        <v>37</v>
      </c>
    </row>
    <row r="40" spans="1:2" ht="46.8" x14ac:dyDescent="0.3">
      <c r="A40" s="191" t="s">
        <v>30</v>
      </c>
      <c r="B40" s="192" t="s">
        <v>42</v>
      </c>
    </row>
    <row r="41" spans="1:2" x14ac:dyDescent="0.3">
      <c r="A41" s="69" t="s">
        <v>31</v>
      </c>
      <c r="B41" s="192" t="s">
        <v>43</v>
      </c>
    </row>
    <row r="42" spans="1:2" x14ac:dyDescent="0.3">
      <c r="A42" s="94"/>
      <c r="B42" s="113"/>
    </row>
    <row r="43" spans="1:2" x14ac:dyDescent="0.3">
      <c r="A43" s="75" t="s">
        <v>279</v>
      </c>
      <c r="B43" s="78"/>
    </row>
    <row r="44" spans="1:2" x14ac:dyDescent="0.3">
      <c r="A44" s="26" t="s">
        <v>44</v>
      </c>
      <c r="B44" s="25"/>
    </row>
    <row r="45" spans="1:2" ht="56.25" customHeight="1" x14ac:dyDescent="0.3">
      <c r="A45" s="191" t="s">
        <v>29</v>
      </c>
      <c r="B45" s="86" t="s">
        <v>213</v>
      </c>
    </row>
    <row r="46" spans="1:2" ht="202.8" x14ac:dyDescent="0.3">
      <c r="A46" s="191" t="s">
        <v>30</v>
      </c>
      <c r="B46" s="192" t="s">
        <v>278</v>
      </c>
    </row>
    <row r="47" spans="1:2" ht="174.75" customHeight="1" x14ac:dyDescent="0.3">
      <c r="A47" s="191" t="s">
        <v>31</v>
      </c>
      <c r="B47" s="192" t="s">
        <v>277</v>
      </c>
    </row>
    <row r="48" spans="1:2" x14ac:dyDescent="0.3">
      <c r="A48" s="94" t="s">
        <v>23</v>
      </c>
      <c r="B48" s="113"/>
    </row>
  </sheetData>
  <pageMargins left="0.25" right="0.2216117216117216" top="0.80774853801169588" bottom="0.75" header="0.3" footer="0.3"/>
  <pageSetup scale="74" fitToHeight="0" orientation="portrait" r:id="rId1"/>
  <headerFooter>
    <oddHeader>&amp;C&amp;"-,Bold"&amp;14Child Care Quality Expenditure &amp;&amp; Activity Report
Examples &amp;&amp; Definitions</oddHeader>
    <oddFooter>&amp;CPage &amp;P of &amp;N</oddFooter>
  </headerFooter>
  <rowBreaks count="2" manualBreakCount="2">
    <brk id="18" max="16383" man="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D07D6-BF97-4E58-AA1F-796A36C18A65}">
  <sheetPr codeName="Sheet4">
    <tabColor theme="5" tint="0.59999389629810485"/>
  </sheetPr>
  <dimension ref="A1:H36"/>
  <sheetViews>
    <sheetView showGridLines="0" topLeftCell="A20" zoomScale="90" zoomScaleNormal="90" workbookViewId="0">
      <selection activeCell="F33" sqref="F33"/>
    </sheetView>
  </sheetViews>
  <sheetFormatPr defaultRowHeight="14.4" x14ac:dyDescent="0.3"/>
  <cols>
    <col min="1" max="1" width="34" customWidth="1"/>
    <col min="2" max="2" width="20.5546875" customWidth="1"/>
    <col min="3" max="3" width="12" customWidth="1"/>
    <col min="4" max="4" width="12.5546875" customWidth="1"/>
    <col min="5" max="5" width="12" customWidth="1"/>
    <col min="6" max="6" width="29.44140625" customWidth="1"/>
    <col min="7" max="7" width="45" customWidth="1"/>
    <col min="8" max="8" width="16" customWidth="1"/>
  </cols>
  <sheetData>
    <row r="1" spans="1:8" s="230" customFormat="1" ht="25.8" x14ac:dyDescent="0.5">
      <c r="A1" s="232" t="str">
        <f>Instructions!$B$8</f>
        <v>Board (Select on Instructions tab)</v>
      </c>
    </row>
    <row r="2" spans="1:8" s="230" customFormat="1" ht="25.8" x14ac:dyDescent="0.5">
      <c r="A2" s="231" t="str">
        <f>CONCATENATE("FFY ", Instructions!$B$9, " Texas Rising Star Staff")</f>
        <v>FFY 2025 Texas Rising Star Staff</v>
      </c>
    </row>
    <row r="3" spans="1:8" ht="7.35" customHeight="1" x14ac:dyDescent="0.3">
      <c r="A3" s="99"/>
      <c r="B3" s="99"/>
      <c r="C3" s="99"/>
      <c r="D3" s="99"/>
      <c r="E3" s="99"/>
      <c r="F3" s="99"/>
      <c r="G3" s="99"/>
      <c r="H3" s="99"/>
    </row>
    <row r="4" spans="1:8" ht="28.8" x14ac:dyDescent="0.3">
      <c r="A4" s="111" t="s">
        <v>45</v>
      </c>
      <c r="B4" s="111" t="s">
        <v>46</v>
      </c>
      <c r="C4" s="111" t="s">
        <v>47</v>
      </c>
      <c r="D4" s="111" t="s">
        <v>48</v>
      </c>
      <c r="E4" s="111" t="s">
        <v>49</v>
      </c>
      <c r="F4" s="111" t="s">
        <v>50</v>
      </c>
      <c r="G4" s="111" t="s">
        <v>51</v>
      </c>
      <c r="H4" s="111" t="s">
        <v>52</v>
      </c>
    </row>
    <row r="5" spans="1:8" x14ac:dyDescent="0.3">
      <c r="A5" s="218"/>
      <c r="B5" s="108"/>
      <c r="C5" s="109"/>
      <c r="D5" s="110">
        <v>0</v>
      </c>
      <c r="E5" s="110">
        <v>0</v>
      </c>
      <c r="F5" s="108"/>
      <c r="G5" s="219"/>
      <c r="H5" s="109"/>
    </row>
    <row r="6" spans="1:8" x14ac:dyDescent="0.3">
      <c r="A6" s="108"/>
      <c r="B6" s="108"/>
      <c r="C6" s="109"/>
      <c r="D6" s="110">
        <v>0</v>
      </c>
      <c r="E6" s="110">
        <v>0</v>
      </c>
      <c r="F6" s="108"/>
      <c r="G6" s="108"/>
      <c r="H6" s="109"/>
    </row>
    <row r="7" spans="1:8" x14ac:dyDescent="0.3">
      <c r="A7" s="108"/>
      <c r="B7" s="108"/>
      <c r="C7" s="109"/>
      <c r="D7" s="110">
        <v>0</v>
      </c>
      <c r="E7" s="110">
        <v>0</v>
      </c>
      <c r="F7" s="108"/>
      <c r="G7" s="108"/>
      <c r="H7" s="109"/>
    </row>
    <row r="8" spans="1:8" x14ac:dyDescent="0.3">
      <c r="A8" s="108"/>
      <c r="B8" s="108"/>
      <c r="C8" s="109"/>
      <c r="D8" s="110">
        <v>0</v>
      </c>
      <c r="E8" s="110">
        <v>0</v>
      </c>
      <c r="F8" s="108"/>
      <c r="G8" s="219"/>
      <c r="H8" s="109"/>
    </row>
    <row r="9" spans="1:8" x14ac:dyDescent="0.3">
      <c r="A9" s="108"/>
      <c r="B9" s="108"/>
      <c r="C9" s="109"/>
      <c r="D9" s="110">
        <v>0</v>
      </c>
      <c r="E9" s="110">
        <v>0</v>
      </c>
      <c r="F9" s="108"/>
      <c r="G9" s="219"/>
      <c r="H9" s="109"/>
    </row>
    <row r="10" spans="1:8" x14ac:dyDescent="0.3">
      <c r="A10" s="108"/>
      <c r="B10" s="108"/>
      <c r="C10" s="109"/>
      <c r="D10" s="110">
        <v>0</v>
      </c>
      <c r="E10" s="110">
        <v>0</v>
      </c>
      <c r="F10" s="108"/>
      <c r="G10" s="108"/>
      <c r="H10" s="109"/>
    </row>
    <row r="11" spans="1:8" x14ac:dyDescent="0.3">
      <c r="A11" s="108"/>
      <c r="B11" s="108"/>
      <c r="C11" s="109"/>
      <c r="D11" s="110">
        <v>0</v>
      </c>
      <c r="E11" s="110">
        <v>0</v>
      </c>
      <c r="F11" s="108"/>
      <c r="G11" s="219"/>
      <c r="H11" s="109"/>
    </row>
    <row r="12" spans="1:8" x14ac:dyDescent="0.3">
      <c r="A12" s="108"/>
      <c r="B12" s="108"/>
      <c r="C12" s="109"/>
      <c r="D12" s="110">
        <v>0</v>
      </c>
      <c r="E12" s="110">
        <v>0</v>
      </c>
      <c r="F12" s="108"/>
      <c r="G12" s="219"/>
      <c r="H12" s="109"/>
    </row>
    <row r="13" spans="1:8" x14ac:dyDescent="0.3">
      <c r="A13" s="108"/>
      <c r="B13" s="108"/>
      <c r="C13" s="109"/>
      <c r="D13" s="110">
        <v>0</v>
      </c>
      <c r="E13" s="110">
        <v>0</v>
      </c>
      <c r="F13" s="108"/>
      <c r="G13" s="219"/>
      <c r="H13" s="109"/>
    </row>
    <row r="14" spans="1:8" x14ac:dyDescent="0.3">
      <c r="A14" s="108"/>
      <c r="B14" s="108"/>
      <c r="C14" s="109"/>
      <c r="D14" s="110">
        <v>0</v>
      </c>
      <c r="E14" s="110">
        <v>0</v>
      </c>
      <c r="F14" s="108"/>
      <c r="G14" s="219"/>
      <c r="H14" s="109"/>
    </row>
    <row r="15" spans="1:8" x14ac:dyDescent="0.3">
      <c r="A15" s="108"/>
      <c r="B15" s="108"/>
      <c r="C15" s="109"/>
      <c r="D15" s="110">
        <v>0</v>
      </c>
      <c r="E15" s="110">
        <v>0</v>
      </c>
      <c r="F15" s="108"/>
      <c r="G15" s="219"/>
      <c r="H15" s="221"/>
    </row>
    <row r="16" spans="1:8" x14ac:dyDescent="0.3">
      <c r="A16" s="108"/>
      <c r="B16" s="108"/>
      <c r="C16" s="109"/>
      <c r="D16" s="110">
        <v>0</v>
      </c>
      <c r="E16" s="110">
        <v>0</v>
      </c>
      <c r="F16" s="108"/>
      <c r="G16" s="219"/>
      <c r="H16" s="109"/>
    </row>
    <row r="17" spans="1:8" x14ac:dyDescent="0.3">
      <c r="A17" s="108"/>
      <c r="B17" s="108"/>
      <c r="C17" s="109"/>
      <c r="D17" s="110">
        <v>0</v>
      </c>
      <c r="E17" s="110">
        <v>0</v>
      </c>
      <c r="F17" s="108"/>
      <c r="G17" s="108"/>
      <c r="H17" s="109"/>
    </row>
    <row r="18" spans="1:8" x14ac:dyDescent="0.3">
      <c r="A18" s="108"/>
      <c r="B18" s="108"/>
      <c r="C18" s="109"/>
      <c r="D18" s="110">
        <v>0</v>
      </c>
      <c r="E18" s="110">
        <v>0</v>
      </c>
      <c r="F18" s="108"/>
      <c r="G18" s="219"/>
      <c r="H18" s="109"/>
    </row>
    <row r="19" spans="1:8" x14ac:dyDescent="0.3">
      <c r="A19" s="108"/>
      <c r="B19" s="108"/>
      <c r="C19" s="109"/>
      <c r="D19" s="110">
        <v>0</v>
      </c>
      <c r="E19" s="110">
        <v>0</v>
      </c>
      <c r="F19" s="108"/>
      <c r="G19" s="219"/>
      <c r="H19" s="109"/>
    </row>
    <row r="20" spans="1:8" x14ac:dyDescent="0.3">
      <c r="A20" s="108"/>
      <c r="B20" s="108"/>
      <c r="C20" s="109"/>
      <c r="D20" s="110">
        <v>0</v>
      </c>
      <c r="E20" s="110">
        <v>0</v>
      </c>
      <c r="F20" s="108"/>
      <c r="G20" s="219"/>
      <c r="H20" s="109"/>
    </row>
    <row r="21" spans="1:8" x14ac:dyDescent="0.3">
      <c r="A21" s="108"/>
      <c r="B21" s="108"/>
      <c r="C21" s="109"/>
      <c r="D21" s="110">
        <v>0</v>
      </c>
      <c r="E21" s="110">
        <v>0</v>
      </c>
      <c r="F21" s="108"/>
      <c r="G21" s="108"/>
      <c r="H21" s="109"/>
    </row>
    <row r="22" spans="1:8" x14ac:dyDescent="0.3">
      <c r="A22" s="108"/>
      <c r="B22" s="108"/>
      <c r="C22" s="109"/>
      <c r="D22" s="110">
        <v>0</v>
      </c>
      <c r="E22" s="110">
        <v>0</v>
      </c>
      <c r="F22" s="108"/>
      <c r="G22" s="219"/>
      <c r="H22" s="109"/>
    </row>
    <row r="23" spans="1:8" x14ac:dyDescent="0.3">
      <c r="A23" s="108"/>
      <c r="B23" s="108"/>
      <c r="C23" s="109"/>
      <c r="D23" s="110">
        <v>0</v>
      </c>
      <c r="E23" s="110">
        <v>0</v>
      </c>
      <c r="F23" s="108"/>
      <c r="G23" s="219"/>
      <c r="H23" s="109"/>
    </row>
    <row r="24" spans="1:8" x14ac:dyDescent="0.3">
      <c r="A24" s="108"/>
      <c r="B24" s="108"/>
      <c r="C24" s="109"/>
      <c r="D24" s="110">
        <v>0</v>
      </c>
      <c r="E24" s="110">
        <v>0</v>
      </c>
      <c r="F24" s="108"/>
      <c r="G24" s="219"/>
      <c r="H24" s="109"/>
    </row>
    <row r="25" spans="1:8" x14ac:dyDescent="0.3">
      <c r="A25" s="108"/>
      <c r="B25" s="108"/>
      <c r="C25" s="109"/>
      <c r="D25" s="110">
        <v>0</v>
      </c>
      <c r="E25" s="110">
        <v>0</v>
      </c>
      <c r="F25" s="108"/>
      <c r="G25" s="219"/>
      <c r="H25" s="109"/>
    </row>
    <row r="26" spans="1:8" x14ac:dyDescent="0.3">
      <c r="A26" s="108"/>
      <c r="B26" s="108"/>
      <c r="C26" s="109"/>
      <c r="D26" s="110"/>
      <c r="E26" s="110"/>
      <c r="F26" s="108"/>
      <c r="G26" s="108"/>
      <c r="H26" s="109"/>
    </row>
    <row r="27" spans="1:8" x14ac:dyDescent="0.3">
      <c r="A27" s="108"/>
      <c r="B27" s="108"/>
      <c r="C27" s="109"/>
      <c r="D27" s="110"/>
      <c r="E27" s="110"/>
      <c r="F27" s="108"/>
      <c r="G27" s="108"/>
      <c r="H27" s="109"/>
    </row>
    <row r="28" spans="1:8" ht="8.85" customHeight="1" x14ac:dyDescent="0.3">
      <c r="A28" s="99"/>
      <c r="B28" s="99"/>
      <c r="C28" s="99"/>
      <c r="D28" s="99"/>
      <c r="E28" s="99"/>
      <c r="F28" s="99"/>
      <c r="G28" s="99"/>
      <c r="H28" s="99"/>
    </row>
    <row r="29" spans="1:8" x14ac:dyDescent="0.3">
      <c r="A29" s="330" t="s">
        <v>54</v>
      </c>
      <c r="B29" s="330" t="s">
        <v>37</v>
      </c>
      <c r="C29" s="330" t="s">
        <v>37</v>
      </c>
      <c r="D29" s="331">
        <f>SUM(D5:D27)</f>
        <v>0</v>
      </c>
      <c r="E29" s="331">
        <f>SUM(E5:E27)</f>
        <v>0</v>
      </c>
    </row>
    <row r="31" spans="1:8" ht="9.6" customHeight="1" thickBot="1" x14ac:dyDescent="0.35">
      <c r="E31" s="11"/>
    </row>
    <row r="32" spans="1:8" ht="18" x14ac:dyDescent="0.3">
      <c r="A32" s="100" t="s">
        <v>55</v>
      </c>
      <c r="B32" s="101"/>
    </row>
    <row r="33" spans="1:2" x14ac:dyDescent="0.3">
      <c r="A33" s="102" t="s">
        <v>56</v>
      </c>
      <c r="B33" s="103" t="s">
        <v>57</v>
      </c>
    </row>
    <row r="34" spans="1:2" x14ac:dyDescent="0.3">
      <c r="A34" s="104" t="s">
        <v>58</v>
      </c>
      <c r="B34" s="106">
        <v>0</v>
      </c>
    </row>
    <row r="35" spans="1:2" ht="15" thickBot="1" x14ac:dyDescent="0.35">
      <c r="A35" s="105" t="s">
        <v>59</v>
      </c>
      <c r="B35" s="107">
        <v>0</v>
      </c>
    </row>
    <row r="36" spans="1:2" x14ac:dyDescent="0.3">
      <c r="A36" s="332" t="s">
        <v>60</v>
      </c>
      <c r="B36" s="331">
        <f>SUM(B34:B35)</f>
        <v>0</v>
      </c>
    </row>
  </sheetData>
  <sortState xmlns:xlrd2="http://schemas.microsoft.com/office/spreadsheetml/2017/richdata2" ref="A6:H24">
    <sortCondition ref="A5:A24"/>
  </sortState>
  <dataValidations count="8">
    <dataValidation allowBlank="1" showInputMessage="1" showErrorMessage="1" promptTitle="Staff Name" prompt="Input staff member's first and last name" sqref="A5:A27" xr:uid="{6264F345-B4C0-42B6-A5DD-99ABA1CEA35C}"/>
    <dataValidation allowBlank="1" showInputMessage="1" showErrorMessage="1" promptTitle="Job Title/Position" prompt="Input the staff member's job title or position" sqref="B5:B27" xr:uid="{355F5A0D-5278-4260-A38A-38DEBE8C053F}"/>
    <dataValidation allowBlank="1" showInputMessage="1" showErrorMessage="1" promptTitle="Date of Hire" prompt="Input the staff member's date of hire" sqref="C5:C27" xr:uid="{8BA72D73-1097-41A5-9091-44C12F6BED06}"/>
    <dataValidation allowBlank="1" showInputMessage="1" showErrorMessage="1" promptTitle="Termination Date" prompt="Input the staff member's date of termination" sqref="H5:H27" xr:uid="{EBBDD125-7ADD-4612-A8E2-28A90F2CE012}"/>
    <dataValidation allowBlank="1" showInputMessage="1" showErrorMessage="1" promptTitle="Email" prompt="Input the staff member's email address" sqref="G5:G27" xr:uid="{134FB443-1659-4F98-A471-1A6F1CBC609F}"/>
    <dataValidation allowBlank="1" showInputMessage="1" showErrorMessage="1" promptTitle="Other" prompt="Denote what percentage of a FTE this staff conducts this role" sqref="E5:E27" xr:uid="{26E15638-A2E9-4E13-9E85-C66A008B996F}"/>
    <dataValidation allowBlank="1" showInputMessage="1" showErrorMessage="1" promptTitle="Number of Vacancies" prompt="Report the number of or percentage of FTEs for this role that is budgeted for by the Board but is currently vacant" sqref="B34:B35" xr:uid="{13D42308-FFDA-4546-B1EC-9B6C5D1F2507}"/>
    <dataValidation allowBlank="1" showInputMessage="1" showErrorMessage="1" promptTitle="Mentor FTE" prompt="Denote what percentage of a FTE this staff conducts this role" sqref="D5:D27" xr:uid="{7423988C-9FCC-4B1B-909C-A293CEDB3E03}"/>
  </dataValidations>
  <pageMargins left="0.7" right="0.7" top="0.75" bottom="0.75" header="0.3" footer="0.3"/>
  <ignoredErrors>
    <ignoredError sqref="E29"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r:uid="{2E6AD160-C725-46E2-AC0A-73FE643F0661}">
          <x14:formula1>
            <xm:f>'Drop-Down Pick Lists'!$C$3:$C$31</xm:f>
          </x14:formula1>
          <xm:sqref>A1</xm:sqref>
        </x14:dataValidation>
        <x14:dataValidation type="list" allowBlank="1" showInputMessage="1" showErrorMessage="1" prompt="Select One" xr:uid="{5C652743-8492-46B2-A822-B9056E52048A}">
          <x14:formula1>
            <xm:f>'Drop-Down Pick Lists'!$K$3:$K$6</xm:f>
          </x14:formula1>
          <xm:sqref>F5:F27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9AAE0-AEAF-4C2D-96F3-CDB7CB57E070}">
  <sheetPr codeName="Sheet1">
    <tabColor theme="5" tint="-0.249977111117893"/>
    <pageSetUpPr fitToPage="1"/>
  </sheetPr>
  <dimension ref="A1:F73"/>
  <sheetViews>
    <sheetView showGridLines="0" showWhiteSpace="0" topLeftCell="A43" zoomScaleNormal="100" zoomScalePageLayoutView="80" workbookViewId="0">
      <selection activeCell="A21" sqref="A21"/>
    </sheetView>
  </sheetViews>
  <sheetFormatPr defaultColWidth="0" defaultRowHeight="15.6" zeroHeight="1" x14ac:dyDescent="0.3"/>
  <cols>
    <col min="1" max="1" width="33.5546875" style="2" customWidth="1"/>
    <col min="2" max="2" width="16.44140625" style="2" customWidth="1"/>
    <col min="3" max="3" width="18.88671875" style="2" customWidth="1"/>
    <col min="4" max="4" width="16.44140625" style="2" customWidth="1"/>
    <col min="5" max="5" width="145.109375" style="46" customWidth="1"/>
    <col min="6" max="6" width="1.5546875" style="40" hidden="1" customWidth="1"/>
    <col min="7" max="7" width="0" style="2" hidden="1" customWidth="1"/>
    <col min="8" max="16384" width="0" style="2" hidden="1"/>
  </cols>
  <sheetData>
    <row r="1" spans="1:6" s="266" customFormat="1" ht="21" x14ac:dyDescent="0.4">
      <c r="A1" s="263" t="str">
        <f>Instructions!$B$8</f>
        <v>Board (Select on Instructions tab)</v>
      </c>
      <c r="B1" s="263"/>
      <c r="C1" s="263"/>
      <c r="D1" s="263"/>
      <c r="E1" s="264"/>
      <c r="F1" s="265"/>
    </row>
    <row r="2" spans="1:6" s="41" customFormat="1" ht="26.1" customHeight="1" x14ac:dyDescent="0.3">
      <c r="A2" s="42" t="str">
        <f>CONCATENATE("FFY ", Instructions!$B$9, " Annual Expenditure Plan")</f>
        <v>FFY 2025 Annual Expenditure Plan</v>
      </c>
      <c r="B2" s="42"/>
      <c r="C2" s="42"/>
      <c r="D2" s="42"/>
      <c r="E2" s="44"/>
      <c r="F2" s="39"/>
    </row>
    <row r="3" spans="1:6" ht="22.35" customHeight="1" x14ac:dyDescent="0.3">
      <c r="A3" s="47" t="s">
        <v>285</v>
      </c>
      <c r="B3" s="47"/>
      <c r="C3" s="47"/>
      <c r="D3" s="47"/>
      <c r="E3" s="43"/>
    </row>
    <row r="4" spans="1:6" ht="108.45" customHeight="1" x14ac:dyDescent="0.3">
      <c r="A4" s="200" t="s">
        <v>286</v>
      </c>
      <c r="B4" s="200"/>
      <c r="C4" s="200"/>
      <c r="D4" s="200"/>
      <c r="E4" s="27"/>
    </row>
    <row r="5" spans="1:6" x14ac:dyDescent="0.3">
      <c r="A5" s="194"/>
      <c r="B5" s="194"/>
      <c r="C5" s="194"/>
      <c r="D5" s="194"/>
      <c r="E5" s="195"/>
    </row>
    <row r="6" spans="1:6" ht="19.95" customHeight="1" x14ac:dyDescent="0.3">
      <c r="A6" s="225" t="s">
        <v>239</v>
      </c>
      <c r="B6" s="226"/>
      <c r="C6" s="226"/>
      <c r="D6" s="227"/>
      <c r="E6" s="223" t="s">
        <v>92</v>
      </c>
    </row>
    <row r="7" spans="1:6" ht="48.6" customHeight="1" x14ac:dyDescent="0.3">
      <c r="A7" s="228" t="s">
        <v>216</v>
      </c>
      <c r="B7" s="200"/>
      <c r="C7" s="200"/>
      <c r="D7" s="229"/>
      <c r="E7" s="224"/>
    </row>
    <row r="8" spans="1:6" ht="18" customHeight="1" x14ac:dyDescent="0.3">
      <c r="A8" s="3"/>
      <c r="B8" s="3"/>
      <c r="C8" s="3"/>
      <c r="D8" s="3"/>
      <c r="E8" s="45"/>
    </row>
    <row r="9" spans="1:6" ht="19.350000000000001" customHeight="1" x14ac:dyDescent="0.4">
      <c r="A9" s="193" t="s">
        <v>282</v>
      </c>
      <c r="B9" s="193"/>
      <c r="C9" s="193"/>
      <c r="D9" s="193"/>
      <c r="E9" s="38"/>
    </row>
    <row r="10" spans="1:6" s="5" customFormat="1" ht="66.75" customHeight="1" x14ac:dyDescent="0.3">
      <c r="A10" s="141" t="s">
        <v>61</v>
      </c>
      <c r="B10" s="222" t="s">
        <v>243</v>
      </c>
      <c r="C10" s="222" t="s">
        <v>252</v>
      </c>
      <c r="D10" s="222" t="s">
        <v>240</v>
      </c>
      <c r="E10" s="267" t="s">
        <v>287</v>
      </c>
      <c r="F10" s="40"/>
    </row>
    <row r="11" spans="1:6" s="5" customFormat="1" ht="88.2" customHeight="1" x14ac:dyDescent="0.3">
      <c r="A11" s="140"/>
      <c r="B11" s="140"/>
      <c r="C11" s="241"/>
      <c r="D11" s="239"/>
      <c r="E11" s="240"/>
      <c r="F11" s="40"/>
    </row>
    <row r="12" spans="1:6" s="5" customFormat="1" ht="88.8" customHeight="1" x14ac:dyDescent="0.3">
      <c r="A12" s="140"/>
      <c r="B12" s="140"/>
      <c r="C12" s="241"/>
      <c r="D12" s="140"/>
      <c r="E12" s="220"/>
      <c r="F12" s="40"/>
    </row>
    <row r="13" spans="1:6" s="256" customFormat="1" ht="15" customHeight="1" x14ac:dyDescent="0.3">
      <c r="A13" s="246" t="s">
        <v>253</v>
      </c>
      <c r="B13" s="260"/>
      <c r="C13" s="261">
        <f>SUM(C11:C12)</f>
        <v>0</v>
      </c>
      <c r="D13" s="258"/>
      <c r="E13" s="259"/>
      <c r="F13" s="254"/>
    </row>
    <row r="14" spans="1:6" s="12" customFormat="1" ht="15" customHeight="1" x14ac:dyDescent="0.3">
      <c r="A14" s="3"/>
      <c r="B14" s="3"/>
      <c r="C14" s="3"/>
      <c r="D14" s="3"/>
      <c r="E14" s="45"/>
      <c r="F14" s="40"/>
    </row>
    <row r="15" spans="1:6" s="12" customFormat="1" ht="21" x14ac:dyDescent="0.4">
      <c r="A15" s="193" t="s">
        <v>62</v>
      </c>
      <c r="B15" s="193"/>
      <c r="C15" s="193"/>
      <c r="D15" s="193"/>
      <c r="E15" s="38"/>
      <c r="F15" s="40"/>
    </row>
    <row r="16" spans="1:6" s="5" customFormat="1" ht="66.45" customHeight="1" x14ac:dyDescent="0.3">
      <c r="A16" s="141" t="s">
        <v>61</v>
      </c>
      <c r="B16" s="222" t="s">
        <v>244</v>
      </c>
      <c r="C16" s="222" t="s">
        <v>252</v>
      </c>
      <c r="D16" s="222" t="s">
        <v>240</v>
      </c>
      <c r="E16" s="267" t="s">
        <v>287</v>
      </c>
      <c r="F16" s="268"/>
    </row>
    <row r="17" spans="1:6" ht="104.4" customHeight="1" x14ac:dyDescent="0.3">
      <c r="A17" s="140"/>
      <c r="B17" s="140"/>
      <c r="C17" s="241"/>
      <c r="D17" s="140"/>
      <c r="E17" s="220"/>
    </row>
    <row r="18" spans="1:6" ht="107.4" customHeight="1" x14ac:dyDescent="0.3">
      <c r="A18" s="140"/>
      <c r="B18" s="140"/>
      <c r="C18" s="241"/>
      <c r="D18" s="140"/>
      <c r="E18" s="220"/>
    </row>
    <row r="19" spans="1:6" s="255" customFormat="1" ht="14.7" customHeight="1" x14ac:dyDescent="0.3">
      <c r="A19" s="246" t="s">
        <v>253</v>
      </c>
      <c r="B19" s="260"/>
      <c r="C19" s="261">
        <f>SUM(C17:C18)</f>
        <v>0</v>
      </c>
      <c r="D19" s="252"/>
      <c r="E19" s="253"/>
      <c r="F19" s="254"/>
    </row>
    <row r="20" spans="1:6" ht="14.7" customHeight="1" x14ac:dyDescent="0.3">
      <c r="A20" s="3"/>
      <c r="B20" s="3"/>
      <c r="C20" s="3"/>
      <c r="D20" s="3"/>
      <c r="E20" s="45"/>
    </row>
    <row r="21" spans="1:6" ht="21" x14ac:dyDescent="0.4">
      <c r="A21" s="193" t="s">
        <v>283</v>
      </c>
      <c r="B21" s="193"/>
      <c r="C21" s="193"/>
      <c r="D21" s="193"/>
      <c r="E21" s="38"/>
    </row>
    <row r="22" spans="1:6" s="269" customFormat="1" ht="66.45" customHeight="1" x14ac:dyDescent="0.3">
      <c r="A22" s="141" t="s">
        <v>61</v>
      </c>
      <c r="B22" s="222" t="s">
        <v>244</v>
      </c>
      <c r="C22" s="222" t="s">
        <v>252</v>
      </c>
      <c r="D22" s="222" t="s">
        <v>240</v>
      </c>
      <c r="E22" s="267" t="s">
        <v>287</v>
      </c>
      <c r="F22" s="268"/>
    </row>
    <row r="23" spans="1:6" s="12" customFormat="1" ht="88.2" customHeight="1" x14ac:dyDescent="0.3">
      <c r="A23" s="140"/>
      <c r="B23" s="140"/>
      <c r="C23" s="241"/>
      <c r="D23" s="140"/>
      <c r="E23" s="217"/>
      <c r="F23" s="40"/>
    </row>
    <row r="24" spans="1:6" ht="108.6" customHeight="1" x14ac:dyDescent="0.3">
      <c r="A24" s="140"/>
      <c r="B24" s="140"/>
      <c r="C24" s="241"/>
      <c r="D24" s="140"/>
      <c r="E24" s="220"/>
    </row>
    <row r="25" spans="1:6" s="255" customFormat="1" ht="15" customHeight="1" x14ac:dyDescent="0.3">
      <c r="A25" s="246" t="s">
        <v>253</v>
      </c>
      <c r="B25" s="247"/>
      <c r="C25" s="257">
        <f>SUM(C23:C24)</f>
        <v>0</v>
      </c>
      <c r="D25" s="258"/>
      <c r="E25" s="259"/>
      <c r="F25" s="254"/>
    </row>
    <row r="26" spans="1:6" ht="15" customHeight="1" x14ac:dyDescent="0.3">
      <c r="A26" s="3"/>
      <c r="B26" s="3"/>
      <c r="C26" s="3"/>
      <c r="D26" s="3"/>
      <c r="E26" s="45"/>
    </row>
    <row r="27" spans="1:6" ht="21" x14ac:dyDescent="0.4">
      <c r="A27" s="193" t="s">
        <v>284</v>
      </c>
      <c r="B27" s="193"/>
      <c r="C27" s="193"/>
      <c r="D27" s="193"/>
      <c r="E27" s="38"/>
    </row>
    <row r="28" spans="1:6" s="5" customFormat="1" ht="66.45" customHeight="1" x14ac:dyDescent="0.3">
      <c r="A28" s="141" t="s">
        <v>61</v>
      </c>
      <c r="B28" s="222" t="s">
        <v>244</v>
      </c>
      <c r="C28" s="222" t="s">
        <v>252</v>
      </c>
      <c r="D28" s="222" t="s">
        <v>240</v>
      </c>
      <c r="E28" s="267" t="s">
        <v>287</v>
      </c>
      <c r="F28" s="268"/>
    </row>
    <row r="29" spans="1:6" s="12" customFormat="1" ht="96.6" customHeight="1" x14ac:dyDescent="0.3">
      <c r="A29" s="140"/>
      <c r="B29" s="140"/>
      <c r="C29" s="241"/>
      <c r="D29" s="140"/>
      <c r="E29" s="220"/>
      <c r="F29" s="40"/>
    </row>
    <row r="30" spans="1:6" s="12" customFormat="1" ht="126" customHeight="1" x14ac:dyDescent="0.3">
      <c r="A30" s="140" t="s">
        <v>215</v>
      </c>
      <c r="B30" s="140"/>
      <c r="C30" s="241"/>
      <c r="D30" s="140"/>
      <c r="E30" s="217"/>
      <c r="F30" s="40"/>
    </row>
    <row r="31" spans="1:6" s="256" customFormat="1" x14ac:dyDescent="0.3">
      <c r="A31" s="246" t="s">
        <v>253</v>
      </c>
      <c r="B31" s="247"/>
      <c r="C31" s="248">
        <f>SUM(C29:C30)</f>
        <v>0</v>
      </c>
      <c r="D31" s="252"/>
      <c r="E31" s="253"/>
      <c r="F31" s="254"/>
    </row>
    <row r="32" spans="1:6" s="12" customFormat="1" x14ac:dyDescent="0.3">
      <c r="A32" s="3"/>
      <c r="B32" s="3"/>
      <c r="C32" s="3"/>
      <c r="D32" s="3"/>
      <c r="E32" s="45"/>
      <c r="F32" s="40"/>
    </row>
    <row r="33" spans="1:6" s="5" customFormat="1" ht="21" x14ac:dyDescent="0.4">
      <c r="A33" s="193" t="s">
        <v>64</v>
      </c>
      <c r="B33" s="193"/>
      <c r="C33" s="193"/>
      <c r="D33" s="193"/>
      <c r="E33" s="38"/>
      <c r="F33" s="40"/>
    </row>
    <row r="34" spans="1:6" s="5" customFormat="1" ht="66.45" customHeight="1" x14ac:dyDescent="0.3">
      <c r="A34" s="141" t="s">
        <v>61</v>
      </c>
      <c r="B34" s="222" t="s">
        <v>244</v>
      </c>
      <c r="C34" s="222" t="s">
        <v>252</v>
      </c>
      <c r="D34" s="222" t="s">
        <v>240</v>
      </c>
      <c r="E34" s="267" t="s">
        <v>287</v>
      </c>
      <c r="F34" s="268"/>
    </row>
    <row r="35" spans="1:6" ht="93.6" customHeight="1" x14ac:dyDescent="0.3">
      <c r="A35" s="140"/>
      <c r="B35" s="140"/>
      <c r="C35" s="241"/>
      <c r="D35" s="140"/>
      <c r="E35" s="220"/>
    </row>
    <row r="36" spans="1:6" ht="93.6" customHeight="1" x14ac:dyDescent="0.3">
      <c r="A36" s="140" t="s">
        <v>215</v>
      </c>
      <c r="B36" s="140"/>
      <c r="C36" s="241"/>
      <c r="D36" s="140"/>
      <c r="E36" s="217"/>
    </row>
    <row r="37" spans="1:6" s="255" customFormat="1" x14ac:dyDescent="0.3">
      <c r="A37" s="246" t="s">
        <v>253</v>
      </c>
      <c r="B37" s="247"/>
      <c r="C37" s="248">
        <f>SUM(C35:C36)</f>
        <v>0</v>
      </c>
      <c r="D37" s="252"/>
      <c r="E37" s="253"/>
      <c r="F37" s="254"/>
    </row>
    <row r="38" spans="1:6" x14ac:dyDescent="0.3">
      <c r="A38" s="3"/>
      <c r="B38" s="3"/>
      <c r="C38" s="3"/>
      <c r="D38" s="3"/>
      <c r="E38" s="45"/>
    </row>
    <row r="39" spans="1:6" s="12" customFormat="1" ht="21" x14ac:dyDescent="0.4">
      <c r="A39" s="193" t="s">
        <v>40</v>
      </c>
      <c r="B39" s="193"/>
      <c r="C39" s="193"/>
      <c r="D39" s="193"/>
      <c r="E39" s="38"/>
      <c r="F39" s="40"/>
    </row>
    <row r="40" spans="1:6" s="269" customFormat="1" ht="66.45" customHeight="1" x14ac:dyDescent="0.3">
      <c r="A40" s="141" t="s">
        <v>61</v>
      </c>
      <c r="B40" s="222" t="s">
        <v>244</v>
      </c>
      <c r="C40" s="222" t="s">
        <v>252</v>
      </c>
      <c r="D40" s="222" t="s">
        <v>240</v>
      </c>
      <c r="E40" s="267" t="s">
        <v>287</v>
      </c>
      <c r="F40" s="268"/>
    </row>
    <row r="41" spans="1:6" s="5" customFormat="1" ht="102" customHeight="1" x14ac:dyDescent="0.3">
      <c r="A41" s="140"/>
      <c r="B41" s="140"/>
      <c r="C41" s="241"/>
      <c r="D41" s="140"/>
      <c r="E41" s="220"/>
      <c r="F41" s="40"/>
    </row>
    <row r="42" spans="1:6" ht="109.2" customHeight="1" x14ac:dyDescent="0.3">
      <c r="A42" s="140" t="s">
        <v>215</v>
      </c>
      <c r="B42" s="140"/>
      <c r="C42" s="241"/>
      <c r="D42" s="140"/>
      <c r="E42" s="217"/>
    </row>
    <row r="43" spans="1:6" s="255" customFormat="1" x14ac:dyDescent="0.3">
      <c r="A43" s="246" t="s">
        <v>253</v>
      </c>
      <c r="B43" s="247"/>
      <c r="C43" s="248">
        <f>SUM(C41:C42)</f>
        <v>0</v>
      </c>
      <c r="D43" s="252"/>
      <c r="E43" s="253"/>
      <c r="F43" s="254"/>
    </row>
    <row r="44" spans="1:6" x14ac:dyDescent="0.3">
      <c r="A44" s="3"/>
      <c r="B44" s="3"/>
      <c r="C44" s="3"/>
      <c r="D44" s="3"/>
      <c r="E44" s="45"/>
    </row>
    <row r="45" spans="1:6" ht="21" x14ac:dyDescent="0.4">
      <c r="A45" s="193" t="s">
        <v>232</v>
      </c>
      <c r="B45" s="193"/>
      <c r="C45" s="193"/>
      <c r="D45" s="193"/>
      <c r="E45" s="38"/>
    </row>
    <row r="46" spans="1:6" s="5" customFormat="1" ht="66.45" customHeight="1" x14ac:dyDescent="0.3">
      <c r="A46" s="141" t="s">
        <v>61</v>
      </c>
      <c r="B46" s="222" t="s">
        <v>244</v>
      </c>
      <c r="C46" s="222" t="s">
        <v>252</v>
      </c>
      <c r="D46" s="222" t="s">
        <v>240</v>
      </c>
      <c r="E46" s="267" t="s">
        <v>287</v>
      </c>
      <c r="F46" s="268"/>
    </row>
    <row r="47" spans="1:6" s="12" customFormat="1" ht="96" customHeight="1" x14ac:dyDescent="0.3">
      <c r="A47" s="140"/>
      <c r="B47" s="140"/>
      <c r="C47" s="241"/>
      <c r="D47" s="140"/>
      <c r="E47" s="220"/>
      <c r="F47" s="40"/>
    </row>
    <row r="48" spans="1:6" s="12" customFormat="1" ht="89.4" customHeight="1" x14ac:dyDescent="0.3">
      <c r="A48" s="140"/>
      <c r="B48" s="140"/>
      <c r="C48" s="241"/>
      <c r="D48" s="140"/>
      <c r="E48" s="220"/>
      <c r="F48" s="40"/>
    </row>
    <row r="49" spans="1:6" s="12" customFormat="1" ht="16.2" thickBot="1" x14ac:dyDescent="0.35">
      <c r="A49" s="246" t="s">
        <v>253</v>
      </c>
      <c r="B49" s="247"/>
      <c r="C49" s="248">
        <f>SUM(C47:C48)</f>
        <v>0</v>
      </c>
      <c r="D49" s="3"/>
      <c r="E49" s="45"/>
      <c r="F49" s="40"/>
    </row>
    <row r="50" spans="1:6" s="245" customFormat="1" ht="24" thickBot="1" x14ac:dyDescent="0.35">
      <c r="A50" s="249" t="s">
        <v>254</v>
      </c>
      <c r="B50" s="250"/>
      <c r="C50" s="251">
        <f>SUM(C49,C43,C37,C31,C25,C19,C13)</f>
        <v>0</v>
      </c>
      <c r="D50" s="242"/>
      <c r="E50" s="243"/>
      <c r="F50" s="244"/>
    </row>
    <row r="51" spans="1:6" s="5" customFormat="1" ht="13.35" customHeight="1" x14ac:dyDescent="0.3">
      <c r="A51" s="82" t="s">
        <v>23</v>
      </c>
      <c r="B51" s="82"/>
      <c r="C51" s="82"/>
      <c r="D51" s="82"/>
      <c r="E51" s="87"/>
      <c r="F51" s="40"/>
    </row>
    <row r="52" spans="1:6" x14ac:dyDescent="0.3"/>
    <row r="53" spans="1:6" x14ac:dyDescent="0.3"/>
    <row r="54" spans="1:6" x14ac:dyDescent="0.3"/>
    <row r="73" x14ac:dyDescent="0.3"/>
  </sheetData>
  <sheetProtection formatCells="0"/>
  <protectedRanges>
    <protectedRange sqref="G13:XFD15 A30 A36 A42 A47 E30 E36 E42" name="Range2"/>
    <protectedRange sqref="A5:E7 A4:D4" name="Range1"/>
    <protectedRange sqref="E4" name="Range1_2_1"/>
    <protectedRange sqref="B29:D30 B17:D18 B23:D24 B35:D36 B41:D42 B47:D48 A11:C12 D12" name="Range2_1_1"/>
    <protectedRange sqref="A17:A18" name="Range2_3"/>
    <protectedRange sqref="A48" name="Range2_7"/>
    <protectedRange sqref="E23 A23:A24" name="Range2_4_2"/>
    <protectedRange sqref="A29" name="Range2_5"/>
    <protectedRange sqref="A35" name="Range2_6"/>
  </protectedRanges>
  <dataValidations xWindow="1465" yWindow="471" count="6">
    <dataValidation allowBlank="1" showInputMessage="1" showErrorMessage="1" prompt="Enter a brief name or title to label the activity/activities" sqref="A29:A30 A35:A36 A17:A18 A41:A42 A23:A24 A47:A48 A11:A12" xr:uid="{247AC27C-9ED8-4121-9016-308C56C3B1C6}"/>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35:E36 E23:E24 E29:E30 E17:E18 E47:E48 E41:E42 D11 E12" xr:uid="{4B1A4A02-8BD0-4FB1-9C6F-7D2DFC656F75}"/>
    <dataValidation allowBlank="1" showInputMessage="1" showErrorMessage="1" promptTitle="Questions to Address:" sqref="A4:D7" xr:uid="{5921792E-D52F-4C9D-8847-0B241F2D0AF2}"/>
    <dataValidation allowBlank="1" showInputMessage="1" showErrorMessage="1" promptTitle="Overall narrative for the year" prompt="Enter a description of the Board's overall plan" sqref="E4:E5" xr:uid="{BC020DC3-4FF0-4E6F-AE2D-1C6954A6FD63}"/>
    <dataValidation allowBlank="1" showInputMessage="1" showErrorMessage="1" promptTitle="Overall narrative for the year" prompt="If the Board selects &quot;both&quot; on the above line, describe in detail how this is coordinated." sqref="E7" xr:uid="{B80D9BE7-0255-46BC-ADDD-A2659AC892FF}"/>
    <dataValidation allowBlank="1" showInputMessage="1" showErrorMessage="1" prompt="Place the activty's estimated expenditure amount in the cell._x000a_" sqref="C11:C12 C17:C18 C23:C24 C29:C30 C35:C36 C41:C42 C47:C48" xr:uid="{8E245A81-EFBD-4BDF-86B6-74C00BF0F090}"/>
  </dataValidations>
  <printOptions horizontalCentered="1"/>
  <pageMargins left="0.25" right="0.25" top="0.61848958333333304" bottom="0.75" header="0.3" footer="0.3"/>
  <pageSetup scale="99"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9" r:id="rId4" name="Check Box 19">
              <controlPr defaultSize="0" autoFill="0" autoLine="0" autoPict="0" altText="CCQ 4%">
                <anchor moveWithCells="1">
                  <from>
                    <xdr:col>1</xdr:col>
                    <xdr:colOff>228600</xdr:colOff>
                    <xdr:row>10</xdr:row>
                    <xdr:rowOff>99060</xdr:rowOff>
                  </from>
                  <to>
                    <xdr:col>1</xdr:col>
                    <xdr:colOff>1074420</xdr:colOff>
                    <xdr:row>10</xdr:row>
                    <xdr:rowOff>502920</xdr:rowOff>
                  </to>
                </anchor>
              </controlPr>
            </control>
          </mc:Choice>
        </mc:AlternateContent>
        <mc:AlternateContent xmlns:mc="http://schemas.openxmlformats.org/markup-compatibility/2006">
          <mc:Choice Requires="x14">
            <control shapeId="20500" r:id="rId5" name="Check Box 20">
              <controlPr defaultSize="0" autoFill="0" autoLine="0" autoPict="0" altText="CCQ 4%">
                <anchor moveWithCells="1">
                  <from>
                    <xdr:col>1</xdr:col>
                    <xdr:colOff>236220</xdr:colOff>
                    <xdr:row>10</xdr:row>
                    <xdr:rowOff>373380</xdr:rowOff>
                  </from>
                  <to>
                    <xdr:col>1</xdr:col>
                    <xdr:colOff>1036320</xdr:colOff>
                    <xdr:row>10</xdr:row>
                    <xdr:rowOff>693420</xdr:rowOff>
                  </to>
                </anchor>
              </controlPr>
            </control>
          </mc:Choice>
        </mc:AlternateContent>
        <mc:AlternateContent xmlns:mc="http://schemas.openxmlformats.org/markup-compatibility/2006">
          <mc:Choice Requires="x14">
            <control shapeId="20663" r:id="rId6" name="Check Box 183">
              <controlPr defaultSize="0" autoFill="0" autoLine="0" autoPict="0" altText="CCQ 4%">
                <anchor moveWithCells="1">
                  <from>
                    <xdr:col>1</xdr:col>
                    <xdr:colOff>228600</xdr:colOff>
                    <xdr:row>10</xdr:row>
                    <xdr:rowOff>769620</xdr:rowOff>
                  </from>
                  <to>
                    <xdr:col>1</xdr:col>
                    <xdr:colOff>1028700</xdr:colOff>
                    <xdr:row>10</xdr:row>
                    <xdr:rowOff>1097280</xdr:rowOff>
                  </to>
                </anchor>
              </controlPr>
            </control>
          </mc:Choice>
        </mc:AlternateContent>
        <mc:AlternateContent xmlns:mc="http://schemas.openxmlformats.org/markup-compatibility/2006">
          <mc:Choice Requires="x14">
            <control shapeId="20772" r:id="rId7" name="Check Box 292">
              <controlPr defaultSize="0" autoFill="0" autoLine="0" autoPict="0" altText="CCQ 4%">
                <anchor moveWithCells="1">
                  <from>
                    <xdr:col>1</xdr:col>
                    <xdr:colOff>236220</xdr:colOff>
                    <xdr:row>10</xdr:row>
                    <xdr:rowOff>556260</xdr:rowOff>
                  </from>
                  <to>
                    <xdr:col>1</xdr:col>
                    <xdr:colOff>1036320</xdr:colOff>
                    <xdr:row>10</xdr:row>
                    <xdr:rowOff>883920</xdr:rowOff>
                  </to>
                </anchor>
              </controlPr>
            </control>
          </mc:Choice>
        </mc:AlternateContent>
        <mc:AlternateContent xmlns:mc="http://schemas.openxmlformats.org/markup-compatibility/2006">
          <mc:Choice Requires="x14">
            <control shapeId="20779" r:id="rId8" name="Check Box 299">
              <controlPr defaultSize="0" autoFill="0" autoLine="0" autoPict="0" altText="CCQ 4%">
                <anchor moveWithCells="1">
                  <from>
                    <xdr:col>1</xdr:col>
                    <xdr:colOff>220980</xdr:colOff>
                    <xdr:row>11</xdr:row>
                    <xdr:rowOff>320040</xdr:rowOff>
                  </from>
                  <to>
                    <xdr:col>1</xdr:col>
                    <xdr:colOff>1021080</xdr:colOff>
                    <xdr:row>11</xdr:row>
                    <xdr:rowOff>640080</xdr:rowOff>
                  </to>
                </anchor>
              </controlPr>
            </control>
          </mc:Choice>
        </mc:AlternateContent>
        <mc:AlternateContent xmlns:mc="http://schemas.openxmlformats.org/markup-compatibility/2006">
          <mc:Choice Requires="x14">
            <control shapeId="20780" r:id="rId9" name="Check Box 300">
              <controlPr defaultSize="0" autoFill="0" autoLine="0" autoPict="0" altText="CCQ 4%">
                <anchor moveWithCells="1">
                  <from>
                    <xdr:col>1</xdr:col>
                    <xdr:colOff>213360</xdr:colOff>
                    <xdr:row>11</xdr:row>
                    <xdr:rowOff>45720</xdr:rowOff>
                  </from>
                  <to>
                    <xdr:col>1</xdr:col>
                    <xdr:colOff>1059180</xdr:colOff>
                    <xdr:row>11</xdr:row>
                    <xdr:rowOff>449580</xdr:rowOff>
                  </to>
                </anchor>
              </controlPr>
            </control>
          </mc:Choice>
        </mc:AlternateContent>
        <mc:AlternateContent xmlns:mc="http://schemas.openxmlformats.org/markup-compatibility/2006">
          <mc:Choice Requires="x14">
            <control shapeId="20781" r:id="rId10" name="Check Box 301">
              <controlPr defaultSize="0" autoFill="0" autoLine="0" autoPict="0" altText="CCQ 4%">
                <anchor moveWithCells="1">
                  <from>
                    <xdr:col>1</xdr:col>
                    <xdr:colOff>213360</xdr:colOff>
                    <xdr:row>11</xdr:row>
                    <xdr:rowOff>716280</xdr:rowOff>
                  </from>
                  <to>
                    <xdr:col>1</xdr:col>
                    <xdr:colOff>1013460</xdr:colOff>
                    <xdr:row>11</xdr:row>
                    <xdr:rowOff>1043940</xdr:rowOff>
                  </to>
                </anchor>
              </controlPr>
            </control>
          </mc:Choice>
        </mc:AlternateContent>
        <mc:AlternateContent xmlns:mc="http://schemas.openxmlformats.org/markup-compatibility/2006">
          <mc:Choice Requires="x14">
            <control shapeId="20782" r:id="rId11" name="Check Box 302">
              <controlPr defaultSize="0" autoFill="0" autoLine="0" autoPict="0" altText="CCQ 4%">
                <anchor moveWithCells="1">
                  <from>
                    <xdr:col>1</xdr:col>
                    <xdr:colOff>220980</xdr:colOff>
                    <xdr:row>11</xdr:row>
                    <xdr:rowOff>502920</xdr:rowOff>
                  </from>
                  <to>
                    <xdr:col>1</xdr:col>
                    <xdr:colOff>1021080</xdr:colOff>
                    <xdr:row>11</xdr:row>
                    <xdr:rowOff>830580</xdr:rowOff>
                  </to>
                </anchor>
              </controlPr>
            </control>
          </mc:Choice>
        </mc:AlternateContent>
        <mc:AlternateContent xmlns:mc="http://schemas.openxmlformats.org/markup-compatibility/2006">
          <mc:Choice Requires="x14">
            <control shapeId="20783" r:id="rId12" name="Check Box 303">
              <controlPr defaultSize="0" autoFill="0" autoLine="0" autoPict="0" altText="CCQ 4%">
                <anchor moveWithCells="1">
                  <from>
                    <xdr:col>1</xdr:col>
                    <xdr:colOff>243840</xdr:colOff>
                    <xdr:row>16</xdr:row>
                    <xdr:rowOff>480060</xdr:rowOff>
                  </from>
                  <to>
                    <xdr:col>1</xdr:col>
                    <xdr:colOff>1043940</xdr:colOff>
                    <xdr:row>16</xdr:row>
                    <xdr:rowOff>807720</xdr:rowOff>
                  </to>
                </anchor>
              </controlPr>
            </control>
          </mc:Choice>
        </mc:AlternateContent>
        <mc:AlternateContent xmlns:mc="http://schemas.openxmlformats.org/markup-compatibility/2006">
          <mc:Choice Requires="x14">
            <control shapeId="20784" r:id="rId13" name="Check Box 304">
              <controlPr defaultSize="0" autoFill="0" autoLine="0" autoPict="0" altText="CCQ 4%">
                <anchor moveWithCells="1">
                  <from>
                    <xdr:col>1</xdr:col>
                    <xdr:colOff>236220</xdr:colOff>
                    <xdr:row>16</xdr:row>
                    <xdr:rowOff>213360</xdr:rowOff>
                  </from>
                  <to>
                    <xdr:col>1</xdr:col>
                    <xdr:colOff>1089660</xdr:colOff>
                    <xdr:row>16</xdr:row>
                    <xdr:rowOff>609600</xdr:rowOff>
                  </to>
                </anchor>
              </controlPr>
            </control>
          </mc:Choice>
        </mc:AlternateContent>
        <mc:AlternateContent xmlns:mc="http://schemas.openxmlformats.org/markup-compatibility/2006">
          <mc:Choice Requires="x14">
            <control shapeId="20785" r:id="rId14" name="Check Box 305">
              <controlPr defaultSize="0" autoFill="0" autoLine="0" autoPict="0" altText="CCQ 4%">
                <anchor moveWithCells="1">
                  <from>
                    <xdr:col>1</xdr:col>
                    <xdr:colOff>243840</xdr:colOff>
                    <xdr:row>16</xdr:row>
                    <xdr:rowOff>876300</xdr:rowOff>
                  </from>
                  <to>
                    <xdr:col>1</xdr:col>
                    <xdr:colOff>1043940</xdr:colOff>
                    <xdr:row>16</xdr:row>
                    <xdr:rowOff>1203960</xdr:rowOff>
                  </to>
                </anchor>
              </controlPr>
            </control>
          </mc:Choice>
        </mc:AlternateContent>
        <mc:AlternateContent xmlns:mc="http://schemas.openxmlformats.org/markup-compatibility/2006">
          <mc:Choice Requires="x14">
            <control shapeId="20786" r:id="rId15" name="Check Box 306">
              <controlPr defaultSize="0" autoFill="0" autoLine="0" autoPict="0" altText="CCQ 4%">
                <anchor moveWithCells="1">
                  <from>
                    <xdr:col>1</xdr:col>
                    <xdr:colOff>243840</xdr:colOff>
                    <xdr:row>16</xdr:row>
                    <xdr:rowOff>662940</xdr:rowOff>
                  </from>
                  <to>
                    <xdr:col>1</xdr:col>
                    <xdr:colOff>1043940</xdr:colOff>
                    <xdr:row>16</xdr:row>
                    <xdr:rowOff>990600</xdr:rowOff>
                  </to>
                </anchor>
              </controlPr>
            </control>
          </mc:Choice>
        </mc:AlternateContent>
        <mc:AlternateContent xmlns:mc="http://schemas.openxmlformats.org/markup-compatibility/2006">
          <mc:Choice Requires="x14">
            <control shapeId="20787" r:id="rId16" name="Check Box 307">
              <controlPr defaultSize="0" autoFill="0" autoLine="0" autoPict="0" altText="CCQ 4%">
                <anchor moveWithCells="1">
                  <from>
                    <xdr:col>1</xdr:col>
                    <xdr:colOff>289560</xdr:colOff>
                    <xdr:row>17</xdr:row>
                    <xdr:rowOff>441960</xdr:rowOff>
                  </from>
                  <to>
                    <xdr:col>1</xdr:col>
                    <xdr:colOff>1089660</xdr:colOff>
                    <xdr:row>17</xdr:row>
                    <xdr:rowOff>769620</xdr:rowOff>
                  </to>
                </anchor>
              </controlPr>
            </control>
          </mc:Choice>
        </mc:AlternateContent>
        <mc:AlternateContent xmlns:mc="http://schemas.openxmlformats.org/markup-compatibility/2006">
          <mc:Choice Requires="x14">
            <control shapeId="20788" r:id="rId17" name="Check Box 308">
              <controlPr defaultSize="0" autoFill="0" autoLine="0" autoPict="0" altText="CCQ 4%">
                <anchor moveWithCells="1">
                  <from>
                    <xdr:col>1</xdr:col>
                    <xdr:colOff>289560</xdr:colOff>
                    <xdr:row>17</xdr:row>
                    <xdr:rowOff>175260</xdr:rowOff>
                  </from>
                  <to>
                    <xdr:col>2</xdr:col>
                    <xdr:colOff>0</xdr:colOff>
                    <xdr:row>17</xdr:row>
                    <xdr:rowOff>571500</xdr:rowOff>
                  </to>
                </anchor>
              </controlPr>
            </control>
          </mc:Choice>
        </mc:AlternateContent>
        <mc:AlternateContent xmlns:mc="http://schemas.openxmlformats.org/markup-compatibility/2006">
          <mc:Choice Requires="x14">
            <control shapeId="20789" r:id="rId18" name="Check Box 309">
              <controlPr defaultSize="0" autoFill="0" autoLine="0" autoPict="0" altText="CCQ 4%">
                <anchor moveWithCells="1">
                  <from>
                    <xdr:col>1</xdr:col>
                    <xdr:colOff>289560</xdr:colOff>
                    <xdr:row>17</xdr:row>
                    <xdr:rowOff>838200</xdr:rowOff>
                  </from>
                  <to>
                    <xdr:col>1</xdr:col>
                    <xdr:colOff>1082040</xdr:colOff>
                    <xdr:row>17</xdr:row>
                    <xdr:rowOff>1165860</xdr:rowOff>
                  </to>
                </anchor>
              </controlPr>
            </control>
          </mc:Choice>
        </mc:AlternateContent>
        <mc:AlternateContent xmlns:mc="http://schemas.openxmlformats.org/markup-compatibility/2006">
          <mc:Choice Requires="x14">
            <control shapeId="20790" r:id="rId19" name="Check Box 310">
              <controlPr defaultSize="0" autoFill="0" autoLine="0" autoPict="0" altText="CCQ 4%">
                <anchor moveWithCells="1">
                  <from>
                    <xdr:col>1</xdr:col>
                    <xdr:colOff>289560</xdr:colOff>
                    <xdr:row>17</xdr:row>
                    <xdr:rowOff>624840</xdr:rowOff>
                  </from>
                  <to>
                    <xdr:col>1</xdr:col>
                    <xdr:colOff>1089660</xdr:colOff>
                    <xdr:row>17</xdr:row>
                    <xdr:rowOff>952500</xdr:rowOff>
                  </to>
                </anchor>
              </controlPr>
            </control>
          </mc:Choice>
        </mc:AlternateContent>
        <mc:AlternateContent xmlns:mc="http://schemas.openxmlformats.org/markup-compatibility/2006">
          <mc:Choice Requires="x14">
            <control shapeId="20791" r:id="rId20" name="Check Box 311">
              <controlPr defaultSize="0" autoFill="0" autoLine="0" autoPict="0" altText="CCQ 4%">
                <anchor moveWithCells="1">
                  <from>
                    <xdr:col>1</xdr:col>
                    <xdr:colOff>182880</xdr:colOff>
                    <xdr:row>22</xdr:row>
                    <xdr:rowOff>327660</xdr:rowOff>
                  </from>
                  <to>
                    <xdr:col>1</xdr:col>
                    <xdr:colOff>982980</xdr:colOff>
                    <xdr:row>22</xdr:row>
                    <xdr:rowOff>655320</xdr:rowOff>
                  </to>
                </anchor>
              </controlPr>
            </control>
          </mc:Choice>
        </mc:AlternateContent>
        <mc:AlternateContent xmlns:mc="http://schemas.openxmlformats.org/markup-compatibility/2006">
          <mc:Choice Requires="x14">
            <control shapeId="20792" r:id="rId21" name="Check Box 312">
              <controlPr defaultSize="0" autoFill="0" autoLine="0" autoPict="0" altText="CCQ 4%">
                <anchor moveWithCells="1">
                  <from>
                    <xdr:col>1</xdr:col>
                    <xdr:colOff>175260</xdr:colOff>
                    <xdr:row>22</xdr:row>
                    <xdr:rowOff>60960</xdr:rowOff>
                  </from>
                  <to>
                    <xdr:col>1</xdr:col>
                    <xdr:colOff>1021080</xdr:colOff>
                    <xdr:row>22</xdr:row>
                    <xdr:rowOff>457200</xdr:rowOff>
                  </to>
                </anchor>
              </controlPr>
            </control>
          </mc:Choice>
        </mc:AlternateContent>
        <mc:AlternateContent xmlns:mc="http://schemas.openxmlformats.org/markup-compatibility/2006">
          <mc:Choice Requires="x14">
            <control shapeId="20793" r:id="rId22" name="Check Box 313">
              <controlPr defaultSize="0" autoFill="0" autoLine="0" autoPict="0" altText="CCQ 4%">
                <anchor moveWithCells="1">
                  <from>
                    <xdr:col>1</xdr:col>
                    <xdr:colOff>175260</xdr:colOff>
                    <xdr:row>22</xdr:row>
                    <xdr:rowOff>723900</xdr:rowOff>
                  </from>
                  <to>
                    <xdr:col>1</xdr:col>
                    <xdr:colOff>975360</xdr:colOff>
                    <xdr:row>22</xdr:row>
                    <xdr:rowOff>1051560</xdr:rowOff>
                  </to>
                </anchor>
              </controlPr>
            </control>
          </mc:Choice>
        </mc:AlternateContent>
        <mc:AlternateContent xmlns:mc="http://schemas.openxmlformats.org/markup-compatibility/2006">
          <mc:Choice Requires="x14">
            <control shapeId="20794" r:id="rId23" name="Check Box 314">
              <controlPr defaultSize="0" autoFill="0" autoLine="0" autoPict="0" altText="CCQ 4%">
                <anchor moveWithCells="1">
                  <from>
                    <xdr:col>1</xdr:col>
                    <xdr:colOff>182880</xdr:colOff>
                    <xdr:row>22</xdr:row>
                    <xdr:rowOff>510540</xdr:rowOff>
                  </from>
                  <to>
                    <xdr:col>1</xdr:col>
                    <xdr:colOff>982980</xdr:colOff>
                    <xdr:row>22</xdr:row>
                    <xdr:rowOff>838200</xdr:rowOff>
                  </to>
                </anchor>
              </controlPr>
            </control>
          </mc:Choice>
        </mc:AlternateContent>
        <mc:AlternateContent xmlns:mc="http://schemas.openxmlformats.org/markup-compatibility/2006">
          <mc:Choice Requires="x14">
            <control shapeId="20795" r:id="rId24" name="Check Box 315">
              <controlPr defaultSize="0" autoFill="0" autoLine="0" autoPict="0" altText="CCQ 4%">
                <anchor moveWithCells="1">
                  <from>
                    <xdr:col>1</xdr:col>
                    <xdr:colOff>182880</xdr:colOff>
                    <xdr:row>23</xdr:row>
                    <xdr:rowOff>457200</xdr:rowOff>
                  </from>
                  <to>
                    <xdr:col>1</xdr:col>
                    <xdr:colOff>982980</xdr:colOff>
                    <xdr:row>23</xdr:row>
                    <xdr:rowOff>784860</xdr:rowOff>
                  </to>
                </anchor>
              </controlPr>
            </control>
          </mc:Choice>
        </mc:AlternateContent>
        <mc:AlternateContent xmlns:mc="http://schemas.openxmlformats.org/markup-compatibility/2006">
          <mc:Choice Requires="x14">
            <control shapeId="20796" r:id="rId25" name="Check Box 316">
              <controlPr defaultSize="0" autoFill="0" autoLine="0" autoPict="0" altText="CCQ 4%">
                <anchor moveWithCells="1">
                  <from>
                    <xdr:col>1</xdr:col>
                    <xdr:colOff>175260</xdr:colOff>
                    <xdr:row>23</xdr:row>
                    <xdr:rowOff>190500</xdr:rowOff>
                  </from>
                  <to>
                    <xdr:col>1</xdr:col>
                    <xdr:colOff>1021080</xdr:colOff>
                    <xdr:row>23</xdr:row>
                    <xdr:rowOff>586740</xdr:rowOff>
                  </to>
                </anchor>
              </controlPr>
            </control>
          </mc:Choice>
        </mc:AlternateContent>
        <mc:AlternateContent xmlns:mc="http://schemas.openxmlformats.org/markup-compatibility/2006">
          <mc:Choice Requires="x14">
            <control shapeId="20797" r:id="rId26" name="Check Box 317">
              <controlPr defaultSize="0" autoFill="0" autoLine="0" autoPict="0" altText="CCQ 4%">
                <anchor moveWithCells="1">
                  <from>
                    <xdr:col>1</xdr:col>
                    <xdr:colOff>175260</xdr:colOff>
                    <xdr:row>23</xdr:row>
                    <xdr:rowOff>861060</xdr:rowOff>
                  </from>
                  <to>
                    <xdr:col>1</xdr:col>
                    <xdr:colOff>975360</xdr:colOff>
                    <xdr:row>23</xdr:row>
                    <xdr:rowOff>1181100</xdr:rowOff>
                  </to>
                </anchor>
              </controlPr>
            </control>
          </mc:Choice>
        </mc:AlternateContent>
        <mc:AlternateContent xmlns:mc="http://schemas.openxmlformats.org/markup-compatibility/2006">
          <mc:Choice Requires="x14">
            <control shapeId="20798" r:id="rId27" name="Check Box 318">
              <controlPr defaultSize="0" autoFill="0" autoLine="0" autoPict="0" altText="CCQ 4%">
                <anchor moveWithCells="1">
                  <from>
                    <xdr:col>1</xdr:col>
                    <xdr:colOff>182880</xdr:colOff>
                    <xdr:row>23</xdr:row>
                    <xdr:rowOff>647700</xdr:rowOff>
                  </from>
                  <to>
                    <xdr:col>1</xdr:col>
                    <xdr:colOff>982980</xdr:colOff>
                    <xdr:row>23</xdr:row>
                    <xdr:rowOff>975360</xdr:rowOff>
                  </to>
                </anchor>
              </controlPr>
            </control>
          </mc:Choice>
        </mc:AlternateContent>
        <mc:AlternateContent xmlns:mc="http://schemas.openxmlformats.org/markup-compatibility/2006">
          <mc:Choice Requires="x14">
            <control shapeId="20803" r:id="rId28" name="Check Box 323">
              <controlPr defaultSize="0" autoFill="0" autoLine="0" autoPict="0" altText="CCQ 4%">
                <anchor moveWithCells="1">
                  <from>
                    <xdr:col>1</xdr:col>
                    <xdr:colOff>251460</xdr:colOff>
                    <xdr:row>28</xdr:row>
                    <xdr:rowOff>342900</xdr:rowOff>
                  </from>
                  <to>
                    <xdr:col>1</xdr:col>
                    <xdr:colOff>1051560</xdr:colOff>
                    <xdr:row>28</xdr:row>
                    <xdr:rowOff>670560</xdr:rowOff>
                  </to>
                </anchor>
              </controlPr>
            </control>
          </mc:Choice>
        </mc:AlternateContent>
        <mc:AlternateContent xmlns:mc="http://schemas.openxmlformats.org/markup-compatibility/2006">
          <mc:Choice Requires="x14">
            <control shapeId="20804" r:id="rId29" name="Check Box 324">
              <controlPr defaultSize="0" autoFill="0" autoLine="0" autoPict="0" altText="CCQ 4%">
                <anchor moveWithCells="1">
                  <from>
                    <xdr:col>1</xdr:col>
                    <xdr:colOff>251460</xdr:colOff>
                    <xdr:row>28</xdr:row>
                    <xdr:rowOff>76200</xdr:rowOff>
                  </from>
                  <to>
                    <xdr:col>1</xdr:col>
                    <xdr:colOff>1089660</xdr:colOff>
                    <xdr:row>28</xdr:row>
                    <xdr:rowOff>472440</xdr:rowOff>
                  </to>
                </anchor>
              </controlPr>
            </control>
          </mc:Choice>
        </mc:AlternateContent>
        <mc:AlternateContent xmlns:mc="http://schemas.openxmlformats.org/markup-compatibility/2006">
          <mc:Choice Requires="x14">
            <control shapeId="20805" r:id="rId30" name="Check Box 325">
              <controlPr defaultSize="0" autoFill="0" autoLine="0" autoPict="0" altText="CCQ 4%">
                <anchor moveWithCells="1">
                  <from>
                    <xdr:col>1</xdr:col>
                    <xdr:colOff>251460</xdr:colOff>
                    <xdr:row>28</xdr:row>
                    <xdr:rowOff>746760</xdr:rowOff>
                  </from>
                  <to>
                    <xdr:col>1</xdr:col>
                    <xdr:colOff>1043940</xdr:colOff>
                    <xdr:row>28</xdr:row>
                    <xdr:rowOff>1066800</xdr:rowOff>
                  </to>
                </anchor>
              </controlPr>
            </control>
          </mc:Choice>
        </mc:AlternateContent>
        <mc:AlternateContent xmlns:mc="http://schemas.openxmlformats.org/markup-compatibility/2006">
          <mc:Choice Requires="x14">
            <control shapeId="20806" r:id="rId31" name="Check Box 326">
              <controlPr defaultSize="0" autoFill="0" autoLine="0" autoPict="0" altText="CCQ 4%">
                <anchor moveWithCells="1">
                  <from>
                    <xdr:col>1</xdr:col>
                    <xdr:colOff>251460</xdr:colOff>
                    <xdr:row>28</xdr:row>
                    <xdr:rowOff>533400</xdr:rowOff>
                  </from>
                  <to>
                    <xdr:col>1</xdr:col>
                    <xdr:colOff>1051560</xdr:colOff>
                    <xdr:row>28</xdr:row>
                    <xdr:rowOff>861060</xdr:rowOff>
                  </to>
                </anchor>
              </controlPr>
            </control>
          </mc:Choice>
        </mc:AlternateContent>
        <mc:AlternateContent xmlns:mc="http://schemas.openxmlformats.org/markup-compatibility/2006">
          <mc:Choice Requires="x14">
            <control shapeId="20811" r:id="rId32" name="Check Box 331">
              <controlPr defaultSize="0" autoFill="0" autoLine="0" autoPict="0" altText="CCQ 4%">
                <anchor moveWithCells="1">
                  <from>
                    <xdr:col>1</xdr:col>
                    <xdr:colOff>243840</xdr:colOff>
                    <xdr:row>29</xdr:row>
                    <xdr:rowOff>510540</xdr:rowOff>
                  </from>
                  <to>
                    <xdr:col>1</xdr:col>
                    <xdr:colOff>1043940</xdr:colOff>
                    <xdr:row>29</xdr:row>
                    <xdr:rowOff>830580</xdr:rowOff>
                  </to>
                </anchor>
              </controlPr>
            </control>
          </mc:Choice>
        </mc:AlternateContent>
        <mc:AlternateContent xmlns:mc="http://schemas.openxmlformats.org/markup-compatibility/2006">
          <mc:Choice Requires="x14">
            <control shapeId="20812" r:id="rId33" name="Check Box 332">
              <controlPr defaultSize="0" autoFill="0" autoLine="0" autoPict="0" altText="CCQ 4%">
                <anchor moveWithCells="1">
                  <from>
                    <xdr:col>1</xdr:col>
                    <xdr:colOff>236220</xdr:colOff>
                    <xdr:row>29</xdr:row>
                    <xdr:rowOff>236220</xdr:rowOff>
                  </from>
                  <to>
                    <xdr:col>1</xdr:col>
                    <xdr:colOff>1089660</xdr:colOff>
                    <xdr:row>29</xdr:row>
                    <xdr:rowOff>640080</xdr:rowOff>
                  </to>
                </anchor>
              </controlPr>
            </control>
          </mc:Choice>
        </mc:AlternateContent>
        <mc:AlternateContent xmlns:mc="http://schemas.openxmlformats.org/markup-compatibility/2006">
          <mc:Choice Requires="x14">
            <control shapeId="20813" r:id="rId34" name="Check Box 333">
              <controlPr defaultSize="0" autoFill="0" autoLine="0" autoPict="0" altText="CCQ 4%">
                <anchor moveWithCells="1">
                  <from>
                    <xdr:col>1</xdr:col>
                    <xdr:colOff>243840</xdr:colOff>
                    <xdr:row>29</xdr:row>
                    <xdr:rowOff>906780</xdr:rowOff>
                  </from>
                  <to>
                    <xdr:col>1</xdr:col>
                    <xdr:colOff>1043940</xdr:colOff>
                    <xdr:row>29</xdr:row>
                    <xdr:rowOff>1234440</xdr:rowOff>
                  </to>
                </anchor>
              </controlPr>
            </control>
          </mc:Choice>
        </mc:AlternateContent>
        <mc:AlternateContent xmlns:mc="http://schemas.openxmlformats.org/markup-compatibility/2006">
          <mc:Choice Requires="x14">
            <control shapeId="20814" r:id="rId35" name="Check Box 334">
              <controlPr defaultSize="0" autoFill="0" autoLine="0" autoPict="0" altText="CCQ 4%">
                <anchor moveWithCells="1">
                  <from>
                    <xdr:col>1</xdr:col>
                    <xdr:colOff>243840</xdr:colOff>
                    <xdr:row>29</xdr:row>
                    <xdr:rowOff>693420</xdr:rowOff>
                  </from>
                  <to>
                    <xdr:col>1</xdr:col>
                    <xdr:colOff>1043940</xdr:colOff>
                    <xdr:row>29</xdr:row>
                    <xdr:rowOff>1021080</xdr:rowOff>
                  </to>
                </anchor>
              </controlPr>
            </control>
          </mc:Choice>
        </mc:AlternateContent>
        <mc:AlternateContent xmlns:mc="http://schemas.openxmlformats.org/markup-compatibility/2006">
          <mc:Choice Requires="x14">
            <control shapeId="20819" r:id="rId36" name="Check Box 339">
              <controlPr defaultSize="0" autoFill="0" autoLine="0" autoPict="0" altText="CCQ 4%">
                <anchor moveWithCells="1">
                  <from>
                    <xdr:col>1</xdr:col>
                    <xdr:colOff>266700</xdr:colOff>
                    <xdr:row>34</xdr:row>
                    <xdr:rowOff>365760</xdr:rowOff>
                  </from>
                  <to>
                    <xdr:col>1</xdr:col>
                    <xdr:colOff>1066800</xdr:colOff>
                    <xdr:row>34</xdr:row>
                    <xdr:rowOff>693420</xdr:rowOff>
                  </to>
                </anchor>
              </controlPr>
            </control>
          </mc:Choice>
        </mc:AlternateContent>
        <mc:AlternateContent xmlns:mc="http://schemas.openxmlformats.org/markup-compatibility/2006">
          <mc:Choice Requires="x14">
            <control shapeId="20820" r:id="rId37" name="Check Box 340">
              <controlPr defaultSize="0" autoFill="0" autoLine="0" autoPict="0" altText="CCQ 4%">
                <anchor moveWithCells="1">
                  <from>
                    <xdr:col>1</xdr:col>
                    <xdr:colOff>259080</xdr:colOff>
                    <xdr:row>34</xdr:row>
                    <xdr:rowOff>99060</xdr:rowOff>
                  </from>
                  <to>
                    <xdr:col>1</xdr:col>
                    <xdr:colOff>1104900</xdr:colOff>
                    <xdr:row>34</xdr:row>
                    <xdr:rowOff>495300</xdr:rowOff>
                  </to>
                </anchor>
              </controlPr>
            </control>
          </mc:Choice>
        </mc:AlternateContent>
        <mc:AlternateContent xmlns:mc="http://schemas.openxmlformats.org/markup-compatibility/2006">
          <mc:Choice Requires="x14">
            <control shapeId="20821" r:id="rId38" name="Check Box 341">
              <controlPr defaultSize="0" autoFill="0" autoLine="0" autoPict="0" altText="CCQ 4%">
                <anchor moveWithCells="1">
                  <from>
                    <xdr:col>1</xdr:col>
                    <xdr:colOff>266700</xdr:colOff>
                    <xdr:row>34</xdr:row>
                    <xdr:rowOff>762000</xdr:rowOff>
                  </from>
                  <to>
                    <xdr:col>1</xdr:col>
                    <xdr:colOff>1066800</xdr:colOff>
                    <xdr:row>34</xdr:row>
                    <xdr:rowOff>1089660</xdr:rowOff>
                  </to>
                </anchor>
              </controlPr>
            </control>
          </mc:Choice>
        </mc:AlternateContent>
        <mc:AlternateContent xmlns:mc="http://schemas.openxmlformats.org/markup-compatibility/2006">
          <mc:Choice Requires="x14">
            <control shapeId="20822" r:id="rId39" name="Check Box 342">
              <controlPr defaultSize="0" autoFill="0" autoLine="0" autoPict="0" altText="CCQ 4%">
                <anchor moveWithCells="1">
                  <from>
                    <xdr:col>1</xdr:col>
                    <xdr:colOff>266700</xdr:colOff>
                    <xdr:row>34</xdr:row>
                    <xdr:rowOff>548640</xdr:rowOff>
                  </from>
                  <to>
                    <xdr:col>1</xdr:col>
                    <xdr:colOff>1066800</xdr:colOff>
                    <xdr:row>34</xdr:row>
                    <xdr:rowOff>876300</xdr:rowOff>
                  </to>
                </anchor>
              </controlPr>
            </control>
          </mc:Choice>
        </mc:AlternateContent>
        <mc:AlternateContent xmlns:mc="http://schemas.openxmlformats.org/markup-compatibility/2006">
          <mc:Choice Requires="x14">
            <control shapeId="20823" r:id="rId40" name="Check Box 343">
              <controlPr defaultSize="0" autoFill="0" autoLine="0" autoPict="0" altText="CCQ 4%">
                <anchor moveWithCells="1">
                  <from>
                    <xdr:col>1</xdr:col>
                    <xdr:colOff>274320</xdr:colOff>
                    <xdr:row>35</xdr:row>
                    <xdr:rowOff>403860</xdr:rowOff>
                  </from>
                  <to>
                    <xdr:col>1</xdr:col>
                    <xdr:colOff>1074420</xdr:colOff>
                    <xdr:row>35</xdr:row>
                    <xdr:rowOff>731520</xdr:rowOff>
                  </to>
                </anchor>
              </controlPr>
            </control>
          </mc:Choice>
        </mc:AlternateContent>
        <mc:AlternateContent xmlns:mc="http://schemas.openxmlformats.org/markup-compatibility/2006">
          <mc:Choice Requires="x14">
            <control shapeId="20824" r:id="rId41" name="Check Box 344">
              <controlPr defaultSize="0" autoFill="0" autoLine="0" autoPict="0" altText="CCQ 4%">
                <anchor moveWithCells="1">
                  <from>
                    <xdr:col>1</xdr:col>
                    <xdr:colOff>266700</xdr:colOff>
                    <xdr:row>35</xdr:row>
                    <xdr:rowOff>137160</xdr:rowOff>
                  </from>
                  <to>
                    <xdr:col>1</xdr:col>
                    <xdr:colOff>1112520</xdr:colOff>
                    <xdr:row>35</xdr:row>
                    <xdr:rowOff>533400</xdr:rowOff>
                  </to>
                </anchor>
              </controlPr>
            </control>
          </mc:Choice>
        </mc:AlternateContent>
        <mc:AlternateContent xmlns:mc="http://schemas.openxmlformats.org/markup-compatibility/2006">
          <mc:Choice Requires="x14">
            <control shapeId="20825" r:id="rId42" name="Check Box 345">
              <controlPr defaultSize="0" autoFill="0" autoLine="0" autoPict="0" altText="CCQ 4%">
                <anchor moveWithCells="1">
                  <from>
                    <xdr:col>1</xdr:col>
                    <xdr:colOff>274320</xdr:colOff>
                    <xdr:row>35</xdr:row>
                    <xdr:rowOff>800100</xdr:rowOff>
                  </from>
                  <to>
                    <xdr:col>1</xdr:col>
                    <xdr:colOff>1074420</xdr:colOff>
                    <xdr:row>35</xdr:row>
                    <xdr:rowOff>1127760</xdr:rowOff>
                  </to>
                </anchor>
              </controlPr>
            </control>
          </mc:Choice>
        </mc:AlternateContent>
        <mc:AlternateContent xmlns:mc="http://schemas.openxmlformats.org/markup-compatibility/2006">
          <mc:Choice Requires="x14">
            <control shapeId="20826" r:id="rId43" name="Check Box 346">
              <controlPr defaultSize="0" autoFill="0" autoLine="0" autoPict="0" altText="CCQ 4%">
                <anchor moveWithCells="1">
                  <from>
                    <xdr:col>1</xdr:col>
                    <xdr:colOff>274320</xdr:colOff>
                    <xdr:row>35</xdr:row>
                    <xdr:rowOff>586740</xdr:rowOff>
                  </from>
                  <to>
                    <xdr:col>1</xdr:col>
                    <xdr:colOff>1074420</xdr:colOff>
                    <xdr:row>35</xdr:row>
                    <xdr:rowOff>914400</xdr:rowOff>
                  </to>
                </anchor>
              </controlPr>
            </control>
          </mc:Choice>
        </mc:AlternateContent>
        <mc:AlternateContent xmlns:mc="http://schemas.openxmlformats.org/markup-compatibility/2006">
          <mc:Choice Requires="x14">
            <control shapeId="20831" r:id="rId44" name="Check Box 351">
              <controlPr defaultSize="0" autoFill="0" autoLine="0" autoPict="0" altText="CCQ 4%">
                <anchor moveWithCells="1">
                  <from>
                    <xdr:col>1</xdr:col>
                    <xdr:colOff>228600</xdr:colOff>
                    <xdr:row>40</xdr:row>
                    <xdr:rowOff>441960</xdr:rowOff>
                  </from>
                  <to>
                    <xdr:col>1</xdr:col>
                    <xdr:colOff>1028700</xdr:colOff>
                    <xdr:row>40</xdr:row>
                    <xdr:rowOff>769620</xdr:rowOff>
                  </to>
                </anchor>
              </controlPr>
            </control>
          </mc:Choice>
        </mc:AlternateContent>
        <mc:AlternateContent xmlns:mc="http://schemas.openxmlformats.org/markup-compatibility/2006">
          <mc:Choice Requires="x14">
            <control shapeId="20832" r:id="rId45" name="Check Box 352">
              <controlPr defaultSize="0" autoFill="0" autoLine="0" autoPict="0" altText="CCQ 4%">
                <anchor moveWithCells="1">
                  <from>
                    <xdr:col>1</xdr:col>
                    <xdr:colOff>220980</xdr:colOff>
                    <xdr:row>40</xdr:row>
                    <xdr:rowOff>175260</xdr:rowOff>
                  </from>
                  <to>
                    <xdr:col>1</xdr:col>
                    <xdr:colOff>1066800</xdr:colOff>
                    <xdr:row>40</xdr:row>
                    <xdr:rowOff>571500</xdr:rowOff>
                  </to>
                </anchor>
              </controlPr>
            </control>
          </mc:Choice>
        </mc:AlternateContent>
        <mc:AlternateContent xmlns:mc="http://schemas.openxmlformats.org/markup-compatibility/2006">
          <mc:Choice Requires="x14">
            <control shapeId="20833" r:id="rId46" name="Check Box 353">
              <controlPr defaultSize="0" autoFill="0" autoLine="0" autoPict="0" altText="CCQ 4%">
                <anchor moveWithCells="1">
                  <from>
                    <xdr:col>1</xdr:col>
                    <xdr:colOff>228600</xdr:colOff>
                    <xdr:row>40</xdr:row>
                    <xdr:rowOff>838200</xdr:rowOff>
                  </from>
                  <to>
                    <xdr:col>1</xdr:col>
                    <xdr:colOff>1028700</xdr:colOff>
                    <xdr:row>40</xdr:row>
                    <xdr:rowOff>1165860</xdr:rowOff>
                  </to>
                </anchor>
              </controlPr>
            </control>
          </mc:Choice>
        </mc:AlternateContent>
        <mc:AlternateContent xmlns:mc="http://schemas.openxmlformats.org/markup-compatibility/2006">
          <mc:Choice Requires="x14">
            <control shapeId="20834" r:id="rId47" name="Check Box 354">
              <controlPr defaultSize="0" autoFill="0" autoLine="0" autoPict="0" altText="CCQ 4%">
                <anchor moveWithCells="1">
                  <from>
                    <xdr:col>1</xdr:col>
                    <xdr:colOff>228600</xdr:colOff>
                    <xdr:row>40</xdr:row>
                    <xdr:rowOff>624840</xdr:rowOff>
                  </from>
                  <to>
                    <xdr:col>1</xdr:col>
                    <xdr:colOff>1028700</xdr:colOff>
                    <xdr:row>40</xdr:row>
                    <xdr:rowOff>952500</xdr:rowOff>
                  </to>
                </anchor>
              </controlPr>
            </control>
          </mc:Choice>
        </mc:AlternateContent>
        <mc:AlternateContent xmlns:mc="http://schemas.openxmlformats.org/markup-compatibility/2006">
          <mc:Choice Requires="x14">
            <control shapeId="20835" r:id="rId48" name="Check Box 355">
              <controlPr defaultSize="0" autoFill="0" autoLine="0" autoPict="0" altText="CCQ 4%">
                <anchor moveWithCells="1">
                  <from>
                    <xdr:col>1</xdr:col>
                    <xdr:colOff>236220</xdr:colOff>
                    <xdr:row>41</xdr:row>
                    <xdr:rowOff>518160</xdr:rowOff>
                  </from>
                  <to>
                    <xdr:col>1</xdr:col>
                    <xdr:colOff>1036320</xdr:colOff>
                    <xdr:row>41</xdr:row>
                    <xdr:rowOff>845820</xdr:rowOff>
                  </to>
                </anchor>
              </controlPr>
            </control>
          </mc:Choice>
        </mc:AlternateContent>
        <mc:AlternateContent xmlns:mc="http://schemas.openxmlformats.org/markup-compatibility/2006">
          <mc:Choice Requires="x14">
            <control shapeId="20836" r:id="rId49" name="Check Box 356">
              <controlPr defaultSize="0" autoFill="0" autoLine="0" autoPict="0" altText="CCQ 4%">
                <anchor moveWithCells="1">
                  <from>
                    <xdr:col>1</xdr:col>
                    <xdr:colOff>228600</xdr:colOff>
                    <xdr:row>41</xdr:row>
                    <xdr:rowOff>251460</xdr:rowOff>
                  </from>
                  <to>
                    <xdr:col>1</xdr:col>
                    <xdr:colOff>1074420</xdr:colOff>
                    <xdr:row>41</xdr:row>
                    <xdr:rowOff>647700</xdr:rowOff>
                  </to>
                </anchor>
              </controlPr>
            </control>
          </mc:Choice>
        </mc:AlternateContent>
        <mc:AlternateContent xmlns:mc="http://schemas.openxmlformats.org/markup-compatibility/2006">
          <mc:Choice Requires="x14">
            <control shapeId="20837" r:id="rId50" name="Check Box 357">
              <controlPr defaultSize="0" autoFill="0" autoLine="0" autoPict="0" altText="CCQ 4%">
                <anchor moveWithCells="1">
                  <from>
                    <xdr:col>1</xdr:col>
                    <xdr:colOff>236220</xdr:colOff>
                    <xdr:row>41</xdr:row>
                    <xdr:rowOff>914400</xdr:rowOff>
                  </from>
                  <to>
                    <xdr:col>1</xdr:col>
                    <xdr:colOff>1036320</xdr:colOff>
                    <xdr:row>41</xdr:row>
                    <xdr:rowOff>1242060</xdr:rowOff>
                  </to>
                </anchor>
              </controlPr>
            </control>
          </mc:Choice>
        </mc:AlternateContent>
        <mc:AlternateContent xmlns:mc="http://schemas.openxmlformats.org/markup-compatibility/2006">
          <mc:Choice Requires="x14">
            <control shapeId="20838" r:id="rId51" name="Check Box 358">
              <controlPr defaultSize="0" autoFill="0" autoLine="0" autoPict="0" altText="CCQ 4%">
                <anchor moveWithCells="1">
                  <from>
                    <xdr:col>1</xdr:col>
                    <xdr:colOff>236220</xdr:colOff>
                    <xdr:row>41</xdr:row>
                    <xdr:rowOff>701040</xdr:rowOff>
                  </from>
                  <to>
                    <xdr:col>1</xdr:col>
                    <xdr:colOff>1036320</xdr:colOff>
                    <xdr:row>41</xdr:row>
                    <xdr:rowOff>1028700</xdr:rowOff>
                  </to>
                </anchor>
              </controlPr>
            </control>
          </mc:Choice>
        </mc:AlternateContent>
        <mc:AlternateContent xmlns:mc="http://schemas.openxmlformats.org/markup-compatibility/2006">
          <mc:Choice Requires="x14">
            <control shapeId="20839" r:id="rId52" name="Check Box 359">
              <controlPr defaultSize="0" autoFill="0" autoLine="0" autoPict="0" altText="CCQ 4%">
                <anchor moveWithCells="1">
                  <from>
                    <xdr:col>1</xdr:col>
                    <xdr:colOff>228600</xdr:colOff>
                    <xdr:row>46</xdr:row>
                    <xdr:rowOff>335280</xdr:rowOff>
                  </from>
                  <to>
                    <xdr:col>1</xdr:col>
                    <xdr:colOff>1028700</xdr:colOff>
                    <xdr:row>46</xdr:row>
                    <xdr:rowOff>662940</xdr:rowOff>
                  </to>
                </anchor>
              </controlPr>
            </control>
          </mc:Choice>
        </mc:AlternateContent>
        <mc:AlternateContent xmlns:mc="http://schemas.openxmlformats.org/markup-compatibility/2006">
          <mc:Choice Requires="x14">
            <control shapeId="20840" r:id="rId53" name="Check Box 360">
              <controlPr defaultSize="0" autoFill="0" autoLine="0" autoPict="0" altText="CCQ 4%">
                <anchor moveWithCells="1">
                  <from>
                    <xdr:col>1</xdr:col>
                    <xdr:colOff>220980</xdr:colOff>
                    <xdr:row>46</xdr:row>
                    <xdr:rowOff>68580</xdr:rowOff>
                  </from>
                  <to>
                    <xdr:col>1</xdr:col>
                    <xdr:colOff>1066800</xdr:colOff>
                    <xdr:row>46</xdr:row>
                    <xdr:rowOff>464820</xdr:rowOff>
                  </to>
                </anchor>
              </controlPr>
            </control>
          </mc:Choice>
        </mc:AlternateContent>
        <mc:AlternateContent xmlns:mc="http://schemas.openxmlformats.org/markup-compatibility/2006">
          <mc:Choice Requires="x14">
            <control shapeId="20841" r:id="rId54" name="Check Box 361">
              <controlPr defaultSize="0" autoFill="0" autoLine="0" autoPict="0" altText="CCQ 4%">
                <anchor moveWithCells="1">
                  <from>
                    <xdr:col>1</xdr:col>
                    <xdr:colOff>228600</xdr:colOff>
                    <xdr:row>46</xdr:row>
                    <xdr:rowOff>731520</xdr:rowOff>
                  </from>
                  <to>
                    <xdr:col>1</xdr:col>
                    <xdr:colOff>1028700</xdr:colOff>
                    <xdr:row>46</xdr:row>
                    <xdr:rowOff>1059180</xdr:rowOff>
                  </to>
                </anchor>
              </controlPr>
            </control>
          </mc:Choice>
        </mc:AlternateContent>
        <mc:AlternateContent xmlns:mc="http://schemas.openxmlformats.org/markup-compatibility/2006">
          <mc:Choice Requires="x14">
            <control shapeId="20842" r:id="rId55" name="Check Box 362">
              <controlPr defaultSize="0" autoFill="0" autoLine="0" autoPict="0" altText="CCQ 4%">
                <anchor moveWithCells="1">
                  <from>
                    <xdr:col>1</xdr:col>
                    <xdr:colOff>228600</xdr:colOff>
                    <xdr:row>46</xdr:row>
                    <xdr:rowOff>525780</xdr:rowOff>
                  </from>
                  <to>
                    <xdr:col>1</xdr:col>
                    <xdr:colOff>1028700</xdr:colOff>
                    <xdr:row>46</xdr:row>
                    <xdr:rowOff>853440</xdr:rowOff>
                  </to>
                </anchor>
              </controlPr>
            </control>
          </mc:Choice>
        </mc:AlternateContent>
        <mc:AlternateContent xmlns:mc="http://schemas.openxmlformats.org/markup-compatibility/2006">
          <mc:Choice Requires="x14">
            <control shapeId="20843" r:id="rId56" name="Check Box 363">
              <controlPr defaultSize="0" autoFill="0" autoLine="0" autoPict="0" altText="CCQ 4%">
                <anchor moveWithCells="1">
                  <from>
                    <xdr:col>1</xdr:col>
                    <xdr:colOff>236220</xdr:colOff>
                    <xdr:row>47</xdr:row>
                    <xdr:rowOff>335280</xdr:rowOff>
                  </from>
                  <to>
                    <xdr:col>1</xdr:col>
                    <xdr:colOff>1036320</xdr:colOff>
                    <xdr:row>47</xdr:row>
                    <xdr:rowOff>662940</xdr:rowOff>
                  </to>
                </anchor>
              </controlPr>
            </control>
          </mc:Choice>
        </mc:AlternateContent>
        <mc:AlternateContent xmlns:mc="http://schemas.openxmlformats.org/markup-compatibility/2006">
          <mc:Choice Requires="x14">
            <control shapeId="20844" r:id="rId57" name="Check Box 364">
              <controlPr defaultSize="0" autoFill="0" autoLine="0" autoPict="0" altText="CCQ 4%">
                <anchor moveWithCells="1">
                  <from>
                    <xdr:col>1</xdr:col>
                    <xdr:colOff>228600</xdr:colOff>
                    <xdr:row>47</xdr:row>
                    <xdr:rowOff>68580</xdr:rowOff>
                  </from>
                  <to>
                    <xdr:col>1</xdr:col>
                    <xdr:colOff>1074420</xdr:colOff>
                    <xdr:row>47</xdr:row>
                    <xdr:rowOff>464820</xdr:rowOff>
                  </to>
                </anchor>
              </controlPr>
            </control>
          </mc:Choice>
        </mc:AlternateContent>
        <mc:AlternateContent xmlns:mc="http://schemas.openxmlformats.org/markup-compatibility/2006">
          <mc:Choice Requires="x14">
            <control shapeId="20845" r:id="rId58" name="Check Box 365">
              <controlPr defaultSize="0" autoFill="0" autoLine="0" autoPict="0" altText="CCQ 4%">
                <anchor moveWithCells="1">
                  <from>
                    <xdr:col>1</xdr:col>
                    <xdr:colOff>236220</xdr:colOff>
                    <xdr:row>47</xdr:row>
                    <xdr:rowOff>731520</xdr:rowOff>
                  </from>
                  <to>
                    <xdr:col>1</xdr:col>
                    <xdr:colOff>1036320</xdr:colOff>
                    <xdr:row>47</xdr:row>
                    <xdr:rowOff>1059180</xdr:rowOff>
                  </to>
                </anchor>
              </controlPr>
            </control>
          </mc:Choice>
        </mc:AlternateContent>
        <mc:AlternateContent xmlns:mc="http://schemas.openxmlformats.org/markup-compatibility/2006">
          <mc:Choice Requires="x14">
            <control shapeId="20846" r:id="rId59" name="Check Box 366">
              <controlPr defaultSize="0" autoFill="0" autoLine="0" autoPict="0" altText="CCQ 4%">
                <anchor moveWithCells="1">
                  <from>
                    <xdr:col>1</xdr:col>
                    <xdr:colOff>236220</xdr:colOff>
                    <xdr:row>47</xdr:row>
                    <xdr:rowOff>525780</xdr:rowOff>
                  </from>
                  <to>
                    <xdr:col>1</xdr:col>
                    <xdr:colOff>1036320</xdr:colOff>
                    <xdr:row>47</xdr:row>
                    <xdr:rowOff>853440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465" yWindow="471" count="2">
        <x14:dataValidation type="list" allowBlank="1" showInputMessage="1" showErrorMessage="1" promptTitle="Overall narrative for the year" prompt="Select who administers the CCQ funds" xr:uid="{C66105DB-CDCF-4A78-95AC-ED677283D233}">
          <x14:formula1>
            <xm:f>'Drop-Down Pick Lists'!$M$3:$M$6</xm:f>
          </x14:formula1>
          <xm:sqref>E6</xm:sqref>
        </x14:dataValidation>
        <x14:dataValidation type="list" allowBlank="1" showInputMessage="1" showErrorMessage="1" prompt="Enter the quarter the Board anticipates starting the planned activity." xr:uid="{CECA5E86-1EF6-4135-AB5F-BBCCF854F896}">
          <x14:formula1>
            <xm:f>'Drop-Down Pick Lists'!$M$10:$M$14</xm:f>
          </x14:formula1>
          <xm:sqref>D17:D18 D23:D24 D29:D30 D35:D36 D41:D42 D47:D48 D11:D12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6C13E-441B-4AD0-A446-C26324CB1FFE}">
  <sheetPr codeName="Sheet5">
    <tabColor theme="5" tint="0.59999389629810485"/>
  </sheetPr>
  <dimension ref="A1:N67"/>
  <sheetViews>
    <sheetView showGridLines="0" tabSelected="1" showWhiteSpace="0" zoomScaleNormal="100" zoomScalePageLayoutView="80" workbookViewId="0">
      <selection activeCell="B4" sqref="B4"/>
    </sheetView>
  </sheetViews>
  <sheetFormatPr defaultColWidth="0" defaultRowHeight="15.6" x14ac:dyDescent="0.3"/>
  <cols>
    <col min="1" max="1" width="90.109375" style="2" customWidth="1"/>
    <col min="2" max="2" width="10.44140625" style="2" customWidth="1"/>
    <col min="3" max="5" width="10.5546875" style="2" customWidth="1"/>
    <col min="6" max="6" width="12.88671875" style="2" customWidth="1"/>
    <col min="7" max="7" width="3.44140625" style="2" hidden="1" customWidth="1"/>
    <col min="8" max="8" width="56.44140625" style="57" hidden="1" customWidth="1"/>
    <col min="9" max="12" width="10.5546875" style="2" hidden="1" customWidth="1"/>
    <col min="13" max="13" width="10.44140625" style="2" hidden="1" customWidth="1"/>
    <col min="14" max="14" width="4.5546875" style="2" hidden="1" customWidth="1"/>
    <col min="15" max="16384" width="8.44140625" style="2" hidden="1"/>
  </cols>
  <sheetData>
    <row r="1" spans="1:13" s="272" customFormat="1" ht="21" x14ac:dyDescent="0.4">
      <c r="A1" s="270" t="str">
        <f>Instructions!B$8</f>
        <v>Board (Select on Instructions tab)</v>
      </c>
      <c r="B1" s="271"/>
      <c r="C1" s="271"/>
      <c r="D1" s="271"/>
      <c r="E1" s="271"/>
      <c r="F1" s="271"/>
      <c r="G1" s="271"/>
      <c r="H1" s="271"/>
      <c r="I1" s="271"/>
      <c r="J1" s="271"/>
      <c r="K1" s="271"/>
      <c r="L1" s="271"/>
      <c r="M1" s="271"/>
    </row>
    <row r="2" spans="1:13" ht="23.4" x14ac:dyDescent="0.3">
      <c r="A2" s="163" t="str">
        <f>CONCATENATE("FFY ", Instructions!$B$9, " Quarterly Data")</f>
        <v>FFY 2025 Quarterly Data</v>
      </c>
      <c r="B2" s="53"/>
      <c r="C2" s="53"/>
      <c r="D2" s="53"/>
      <c r="E2" s="53"/>
      <c r="F2" s="53"/>
      <c r="G2" s="53"/>
      <c r="H2" s="53"/>
      <c r="I2" s="53"/>
      <c r="J2" s="53"/>
      <c r="K2" s="53"/>
      <c r="L2" s="53"/>
      <c r="M2" s="53"/>
    </row>
    <row r="3" spans="1:13" x14ac:dyDescent="0.3">
      <c r="A3" s="302" t="s">
        <v>288</v>
      </c>
      <c r="B3" s="303"/>
      <c r="C3" s="303"/>
      <c r="D3" s="303"/>
      <c r="E3" s="303"/>
      <c r="F3" s="303"/>
      <c r="G3" s="171"/>
      <c r="H3" s="171"/>
      <c r="I3" s="169"/>
      <c r="J3" s="169"/>
      <c r="K3" s="169"/>
      <c r="L3" s="169"/>
      <c r="M3" s="170"/>
    </row>
    <row r="4" spans="1:13" s="54" customFormat="1" x14ac:dyDescent="0.3">
      <c r="A4" s="306" t="s">
        <v>65</v>
      </c>
      <c r="B4" s="307"/>
      <c r="C4" s="307"/>
      <c r="D4" s="307"/>
      <c r="E4" s="307"/>
      <c r="F4" s="307"/>
      <c r="G4" s="176"/>
      <c r="H4" s="176"/>
    </row>
    <row r="5" spans="1:13" s="55" customFormat="1" ht="31.2" x14ac:dyDescent="0.3">
      <c r="A5" s="162" t="s">
        <v>66</v>
      </c>
      <c r="B5" s="28" t="str">
        <f>(CONCATENATE("Oct-Dec ",Instructions!$B$22))</f>
        <v>Oct-Dec 2024</v>
      </c>
      <c r="C5" s="28" t="str">
        <f>(CONCATENATE("Jan-Mar ",Instructions!$B$21))</f>
        <v>Jan-Mar 2025</v>
      </c>
      <c r="D5" s="28" t="str">
        <f>(CONCATENATE("Apr-Jun ",Instructions!$B$9))</f>
        <v>Apr-Jun 2025</v>
      </c>
      <c r="E5" s="28" t="str">
        <f>(CONCATENATE("Jul-Sep ",Instructions!$B$9))</f>
        <v>Jul-Sep 2025</v>
      </c>
      <c r="F5" s="160" t="s">
        <v>67</v>
      </c>
      <c r="G5" s="177"/>
      <c r="H5" s="177"/>
    </row>
    <row r="6" spans="1:13" x14ac:dyDescent="0.3">
      <c r="A6" s="118" t="s">
        <v>210</v>
      </c>
      <c r="B6" s="56">
        <v>0</v>
      </c>
      <c r="C6" s="56">
        <v>0</v>
      </c>
      <c r="D6" s="56">
        <v>0</v>
      </c>
      <c r="E6" s="56">
        <v>0</v>
      </c>
      <c r="F6" s="136">
        <f>SUM(B6:E6)</f>
        <v>0</v>
      </c>
      <c r="G6" s="178"/>
      <c r="H6" s="178"/>
    </row>
    <row r="7" spans="1:13" ht="16.2" thickBot="1" x14ac:dyDescent="0.35">
      <c r="A7" s="125" t="s">
        <v>211</v>
      </c>
      <c r="B7" s="137">
        <v>0</v>
      </c>
      <c r="C7" s="138">
        <v>0</v>
      </c>
      <c r="D7" s="138">
        <v>0</v>
      </c>
      <c r="E7" s="138">
        <v>0</v>
      </c>
      <c r="F7" s="139">
        <f>SUM(B7:E7)</f>
        <v>0</v>
      </c>
      <c r="G7" s="178"/>
      <c r="H7" s="178"/>
    </row>
    <row r="8" spans="1:13" ht="16.2" thickBot="1" x14ac:dyDescent="0.35">
      <c r="A8" s="88"/>
      <c r="B8" s="58"/>
      <c r="C8" s="58"/>
      <c r="D8" s="58"/>
      <c r="E8" s="58" t="s">
        <v>68</v>
      </c>
      <c r="F8" s="135">
        <f>SUM(F6:F7)</f>
        <v>0</v>
      </c>
      <c r="G8" s="178"/>
      <c r="H8" s="178"/>
    </row>
    <row r="9" spans="1:13" x14ac:dyDescent="0.3">
      <c r="A9" s="304" t="s">
        <v>62</v>
      </c>
      <c r="B9" s="305"/>
      <c r="C9" s="305"/>
      <c r="D9" s="305"/>
      <c r="E9" s="305"/>
      <c r="F9" s="305"/>
      <c r="G9" s="174"/>
      <c r="H9" s="174"/>
      <c r="I9" s="172"/>
      <c r="J9" s="172"/>
      <c r="K9" s="172"/>
      <c r="L9" s="172"/>
      <c r="M9" s="173"/>
    </row>
    <row r="10" spans="1:13" s="59" customFormat="1" x14ac:dyDescent="0.3">
      <c r="A10" s="296" t="s">
        <v>69</v>
      </c>
      <c r="B10" s="297"/>
      <c r="C10" s="297"/>
      <c r="D10" s="297"/>
      <c r="E10" s="297"/>
      <c r="F10" s="298"/>
      <c r="G10" s="179"/>
      <c r="H10" s="179"/>
    </row>
    <row r="11" spans="1:13" s="61" customFormat="1" ht="31.2" x14ac:dyDescent="0.3">
      <c r="A11" s="159" t="s">
        <v>70</v>
      </c>
      <c r="B11" s="28" t="str">
        <f>(CONCATENATE("Oct-Dec ",Instructions!$B$22))</f>
        <v>Oct-Dec 2024</v>
      </c>
      <c r="C11" s="28" t="str">
        <f>(CONCATENATE("Jan-Mar ",Instructions!$B$21))</f>
        <v>Jan-Mar 2025</v>
      </c>
      <c r="D11" s="28" t="str">
        <f>(CONCATENATE("Apr-Jun ",Instructions!$B$9))</f>
        <v>Apr-Jun 2025</v>
      </c>
      <c r="E11" s="28" t="str">
        <f>(CONCATENATE("Jul-Sep ",Instructions!$B$9))</f>
        <v>Jul-Sep 2025</v>
      </c>
      <c r="F11" s="161" t="s">
        <v>67</v>
      </c>
      <c r="G11" s="180"/>
      <c r="H11" s="180"/>
    </row>
    <row r="12" spans="1:13" x14ac:dyDescent="0.3">
      <c r="A12" s="118" t="s">
        <v>71</v>
      </c>
      <c r="B12" s="89">
        <v>0</v>
      </c>
      <c r="C12" s="89">
        <v>0</v>
      </c>
      <c r="D12" s="89">
        <v>0</v>
      </c>
      <c r="E12" s="89">
        <v>0</v>
      </c>
      <c r="F12" s="131">
        <f>SUM(B12:E12)</f>
        <v>0</v>
      </c>
      <c r="G12" s="178"/>
      <c r="H12" s="178"/>
    </row>
    <row r="13" spans="1:13" x14ac:dyDescent="0.3">
      <c r="A13" s="118" t="s">
        <v>72</v>
      </c>
      <c r="B13" s="89">
        <v>0</v>
      </c>
      <c r="C13" s="89">
        <v>0</v>
      </c>
      <c r="D13" s="89">
        <v>0</v>
      </c>
      <c r="E13" s="89">
        <v>0</v>
      </c>
      <c r="F13" s="131">
        <f>SUM(B13:E13)</f>
        <v>0</v>
      </c>
      <c r="G13" s="178"/>
      <c r="H13" s="178"/>
    </row>
    <row r="14" spans="1:13" x14ac:dyDescent="0.3">
      <c r="A14" s="118" t="s">
        <v>73</v>
      </c>
      <c r="B14" s="89">
        <v>0</v>
      </c>
      <c r="C14" s="89">
        <v>0</v>
      </c>
      <c r="D14" s="89">
        <v>0</v>
      </c>
      <c r="E14" s="89">
        <v>0</v>
      </c>
      <c r="F14" s="131">
        <f>SUM(B14:E14)</f>
        <v>0</v>
      </c>
      <c r="G14" s="178"/>
      <c r="H14" s="178"/>
    </row>
    <row r="15" spans="1:13" ht="16.2" thickBot="1" x14ac:dyDescent="0.35">
      <c r="A15" s="125" t="s">
        <v>74</v>
      </c>
      <c r="B15" s="114">
        <v>0</v>
      </c>
      <c r="C15" s="114">
        <v>0</v>
      </c>
      <c r="D15" s="114">
        <v>0</v>
      </c>
      <c r="E15" s="114">
        <v>0</v>
      </c>
      <c r="F15" s="119">
        <f>SUM(B15:E15)</f>
        <v>0</v>
      </c>
      <c r="G15" s="178"/>
      <c r="H15" s="178"/>
    </row>
    <row r="16" spans="1:13" ht="16.2" thickBot="1" x14ac:dyDescent="0.35">
      <c r="A16" s="88"/>
      <c r="B16" s="58"/>
      <c r="C16" s="58"/>
      <c r="D16" s="58"/>
      <c r="E16" s="132" t="s">
        <v>68</v>
      </c>
      <c r="F16" s="134">
        <f>SUM(F12:F14)</f>
        <v>0</v>
      </c>
      <c r="G16" s="178"/>
      <c r="H16" s="178"/>
    </row>
    <row r="17" spans="1:13" ht="33" customHeight="1" x14ac:dyDescent="0.3">
      <c r="A17" s="308" t="s">
        <v>289</v>
      </c>
      <c r="B17" s="309"/>
      <c r="C17" s="309"/>
      <c r="D17" s="309"/>
      <c r="E17" s="309"/>
      <c r="F17" s="310"/>
      <c r="G17" s="178"/>
      <c r="H17" s="178"/>
    </row>
    <row r="18" spans="1:13" s="5" customFormat="1" ht="31.2" x14ac:dyDescent="0.3">
      <c r="A18" s="159" t="s">
        <v>75</v>
      </c>
      <c r="B18" s="28" t="str">
        <f>(CONCATENATE("Oct-Dec ",Instructions!$B$22))</f>
        <v>Oct-Dec 2024</v>
      </c>
      <c r="C18" s="28" t="str">
        <f>(CONCATENATE("Jan-Mar ",Instructions!$B$21))</f>
        <v>Jan-Mar 2025</v>
      </c>
      <c r="D18" s="28" t="str">
        <f>(CONCATENATE("Apr-Jun ",Instructions!$B$9))</f>
        <v>Apr-Jun 2025</v>
      </c>
      <c r="E18" s="28" t="str">
        <f>(CONCATENATE("Jul-Sep ",Instructions!$B$9))</f>
        <v>Jul-Sep 2025</v>
      </c>
      <c r="F18" s="160" t="s">
        <v>67</v>
      </c>
      <c r="G18" s="181"/>
      <c r="H18" s="181"/>
    </row>
    <row r="19" spans="1:13" x14ac:dyDescent="0.3">
      <c r="A19" s="118" t="s">
        <v>76</v>
      </c>
      <c r="B19" s="89">
        <v>0</v>
      </c>
      <c r="C19" s="89">
        <v>0</v>
      </c>
      <c r="D19" s="89">
        <v>0</v>
      </c>
      <c r="E19" s="89">
        <v>0</v>
      </c>
      <c r="F19" s="117">
        <f>SUM(B19:E19)</f>
        <v>0</v>
      </c>
      <c r="G19" s="178"/>
      <c r="H19" s="178"/>
    </row>
    <row r="20" spans="1:13" x14ac:dyDescent="0.3">
      <c r="A20" s="118" t="s">
        <v>77</v>
      </c>
      <c r="B20" s="89">
        <v>0</v>
      </c>
      <c r="C20" s="89">
        <v>0</v>
      </c>
      <c r="D20" s="89">
        <v>0</v>
      </c>
      <c r="E20" s="89">
        <v>0</v>
      </c>
      <c r="F20" s="117">
        <f>SUM(B20:E20)</f>
        <v>0</v>
      </c>
      <c r="G20" s="178"/>
      <c r="H20" s="178"/>
    </row>
    <row r="21" spans="1:13" x14ac:dyDescent="0.3">
      <c r="A21" s="118" t="s">
        <v>78</v>
      </c>
      <c r="B21" s="89">
        <v>0</v>
      </c>
      <c r="C21" s="89">
        <v>0</v>
      </c>
      <c r="D21" s="89">
        <v>0</v>
      </c>
      <c r="E21" s="89">
        <v>0</v>
      </c>
      <c r="F21" s="117">
        <f>SUM(B21:E21)</f>
        <v>0</v>
      </c>
      <c r="G21" s="178"/>
      <c r="H21" s="178"/>
    </row>
    <row r="22" spans="1:13" x14ac:dyDescent="0.3">
      <c r="A22" s="118" t="s">
        <v>79</v>
      </c>
      <c r="B22" s="89">
        <v>0</v>
      </c>
      <c r="C22" s="89">
        <v>0</v>
      </c>
      <c r="D22" s="89">
        <v>0</v>
      </c>
      <c r="E22" s="89">
        <v>0</v>
      </c>
      <c r="F22" s="117">
        <f>SUM(B22:E22)</f>
        <v>0</v>
      </c>
      <c r="G22" s="178"/>
      <c r="H22" s="178"/>
    </row>
    <row r="23" spans="1:13" ht="16.2" thickBot="1" x14ac:dyDescent="0.35">
      <c r="A23" s="158" t="s">
        <v>80</v>
      </c>
      <c r="B23" s="114">
        <v>0</v>
      </c>
      <c r="C23" s="114">
        <v>0</v>
      </c>
      <c r="D23" s="114">
        <v>0</v>
      </c>
      <c r="E23" s="114">
        <v>0</v>
      </c>
      <c r="F23" s="119">
        <f>SUM(B23:E23)</f>
        <v>0</v>
      </c>
      <c r="G23" s="178"/>
      <c r="H23" s="178"/>
    </row>
    <row r="24" spans="1:13" ht="16.2" thickBot="1" x14ac:dyDescent="0.35">
      <c r="A24" s="90"/>
      <c r="B24" s="127"/>
      <c r="C24" s="127"/>
      <c r="D24" s="127"/>
      <c r="E24" s="128" t="s">
        <v>68</v>
      </c>
      <c r="F24" s="121">
        <f>SUM(F19:F23)</f>
        <v>0</v>
      </c>
      <c r="G24" s="178"/>
      <c r="H24" s="178"/>
    </row>
    <row r="25" spans="1:13" x14ac:dyDescent="0.3">
      <c r="A25" s="294" t="s">
        <v>81</v>
      </c>
      <c r="B25" s="294"/>
      <c r="C25" s="294"/>
      <c r="D25" s="294"/>
      <c r="E25" s="294"/>
      <c r="F25" s="294"/>
      <c r="G25" s="112"/>
      <c r="H25" s="112"/>
      <c r="I25" s="172"/>
      <c r="J25" s="172"/>
      <c r="K25" s="172"/>
      <c r="L25" s="172"/>
      <c r="M25" s="173"/>
    </row>
    <row r="26" spans="1:13" x14ac:dyDescent="0.3">
      <c r="A26" s="296" t="s">
        <v>221</v>
      </c>
      <c r="B26" s="297"/>
      <c r="C26" s="297"/>
      <c r="D26" s="297"/>
      <c r="E26" s="297"/>
      <c r="F26" s="298"/>
      <c r="G26" s="178"/>
      <c r="H26" s="178"/>
    </row>
    <row r="27" spans="1:13" s="61" customFormat="1" ht="31.2" x14ac:dyDescent="0.3">
      <c r="A27" s="155" t="s">
        <v>82</v>
      </c>
      <c r="B27" s="28" t="str">
        <f>(CONCATENATE("Oct-Dec ",Instructions!$B$22))</f>
        <v>Oct-Dec 2024</v>
      </c>
      <c r="C27" s="28" t="str">
        <f>(CONCATENATE("Jan-Mar ",Instructions!$B$21))</f>
        <v>Jan-Mar 2025</v>
      </c>
      <c r="D27" s="28" t="str">
        <f>(CONCATENATE("Apr-Jun ",Instructions!$B$9))</f>
        <v>Apr-Jun 2025</v>
      </c>
      <c r="E27" s="28" t="str">
        <f>(CONCATENATE("Jul-Sep ",Instructions!$B$9))</f>
        <v>Jul-Sep 2025</v>
      </c>
      <c r="F27" s="161" t="s">
        <v>83</v>
      </c>
      <c r="G27" s="180"/>
      <c r="H27" s="180"/>
    </row>
    <row r="28" spans="1:13" x14ac:dyDescent="0.3">
      <c r="A28" s="118" t="s">
        <v>84</v>
      </c>
      <c r="B28" s="146">
        <f>'Texas Rising Star Staff'!D29+'Texas Rising Star Staff'!B34</f>
        <v>0</v>
      </c>
      <c r="C28" s="146">
        <f>'Texas Rising Star Staff'!D29+'Texas Rising Star Staff'!B34</f>
        <v>0</v>
      </c>
      <c r="D28" s="146">
        <f>'Texas Rising Star Staff'!D29+'Texas Rising Star Staff'!B34</f>
        <v>0</v>
      </c>
      <c r="E28" s="146">
        <f>'Texas Rising Star Staff'!D29+'Texas Rising Star Staff'!B34</f>
        <v>0</v>
      </c>
      <c r="F28" s="117">
        <f>AVERAGE(B28:E28)</f>
        <v>0</v>
      </c>
      <c r="G28" s="178"/>
      <c r="H28" s="178"/>
    </row>
    <row r="29" spans="1:13" ht="16.2" thickBot="1" x14ac:dyDescent="0.35">
      <c r="A29" s="125" t="s">
        <v>85</v>
      </c>
      <c r="B29" s="147">
        <f>'Texas Rising Star Staff'!D29</f>
        <v>0</v>
      </c>
      <c r="C29" s="147">
        <f>'Texas Rising Star Staff'!D29</f>
        <v>0</v>
      </c>
      <c r="D29" s="147">
        <f>'Texas Rising Star Staff'!D29</f>
        <v>0</v>
      </c>
      <c r="E29" s="147">
        <f>'Texas Rising Star Staff'!D29</f>
        <v>0</v>
      </c>
      <c r="F29" s="119">
        <f>AVERAGE(B29:E29)</f>
        <v>0</v>
      </c>
      <c r="G29" s="178"/>
      <c r="H29" s="178"/>
    </row>
    <row r="30" spans="1:13" x14ac:dyDescent="0.3">
      <c r="A30" s="88"/>
      <c r="B30" s="58"/>
      <c r="C30" s="58"/>
      <c r="D30" s="58"/>
      <c r="E30" s="132" t="s">
        <v>222</v>
      </c>
      <c r="F30" s="133">
        <f>SUM(F28:F28)</f>
        <v>0</v>
      </c>
      <c r="G30" s="178"/>
      <c r="H30" s="178"/>
    </row>
    <row r="31" spans="1:13" x14ac:dyDescent="0.3">
      <c r="A31" s="88"/>
      <c r="B31" s="58"/>
      <c r="C31" s="58"/>
      <c r="D31" s="58"/>
      <c r="E31" s="58" t="s">
        <v>223</v>
      </c>
      <c r="F31" s="63">
        <f>SUM(F29:F29)</f>
        <v>0</v>
      </c>
      <c r="G31" s="178"/>
      <c r="H31" s="178"/>
    </row>
    <row r="32" spans="1:13" x14ac:dyDescent="0.3">
      <c r="A32" s="291" t="s">
        <v>63</v>
      </c>
      <c r="B32" s="292"/>
      <c r="C32" s="292"/>
      <c r="D32" s="292"/>
      <c r="E32" s="292"/>
      <c r="F32" s="292"/>
      <c r="G32" s="112"/>
      <c r="H32" s="112"/>
      <c r="I32" s="172"/>
      <c r="J32" s="172"/>
      <c r="K32" s="172"/>
      <c r="L32" s="172"/>
      <c r="M32" s="173"/>
    </row>
    <row r="33" spans="1:13" x14ac:dyDescent="0.3">
      <c r="A33" s="299" t="s">
        <v>86</v>
      </c>
      <c r="B33" s="300"/>
      <c r="C33" s="300"/>
      <c r="D33" s="300"/>
      <c r="E33" s="300"/>
      <c r="F33" s="301"/>
      <c r="G33" s="178"/>
      <c r="H33" s="178"/>
    </row>
    <row r="34" spans="1:13" s="61" customFormat="1" ht="31.2" x14ac:dyDescent="0.3">
      <c r="A34" s="159" t="s">
        <v>87</v>
      </c>
      <c r="B34" s="28" t="str">
        <f>(CONCATENATE("Oct-Dec ",Instructions!$B$22))</f>
        <v>Oct-Dec 2024</v>
      </c>
      <c r="C34" s="28" t="str">
        <f>(CONCATENATE("Jan-Mar ",Instructions!$B$21))</f>
        <v>Jan-Mar 2025</v>
      </c>
      <c r="D34" s="28" t="str">
        <f>(CONCATENATE("Apr-Jun ",Instructions!$B$9))</f>
        <v>Apr-Jun 2025</v>
      </c>
      <c r="E34" s="28" t="str">
        <f>(CONCATENATE("Jul-Sep ",Instructions!$B$9))</f>
        <v>Jul-Sep 2025</v>
      </c>
      <c r="F34" s="161" t="s">
        <v>67</v>
      </c>
      <c r="G34" s="180"/>
      <c r="H34" s="180"/>
    </row>
    <row r="35" spans="1:13" x14ac:dyDescent="0.3">
      <c r="A35" s="118" t="s">
        <v>88</v>
      </c>
      <c r="B35" s="91">
        <v>0</v>
      </c>
      <c r="C35" s="89">
        <v>0</v>
      </c>
      <c r="D35" s="89">
        <v>0</v>
      </c>
      <c r="E35" s="89">
        <v>0</v>
      </c>
      <c r="F35" s="131">
        <f>SUM(B35:E35)</f>
        <v>0</v>
      </c>
      <c r="G35" s="178"/>
      <c r="H35" s="178"/>
    </row>
    <row r="36" spans="1:13" x14ac:dyDescent="0.3">
      <c r="A36" s="118" t="s">
        <v>89</v>
      </c>
      <c r="B36" s="91">
        <v>0</v>
      </c>
      <c r="C36" s="89">
        <v>0</v>
      </c>
      <c r="D36" s="89">
        <v>0</v>
      </c>
      <c r="E36" s="89">
        <v>0</v>
      </c>
      <c r="F36" s="131">
        <f>SUM(B36:E36)</f>
        <v>0</v>
      </c>
      <c r="G36" s="178"/>
      <c r="H36" s="178"/>
    </row>
    <row r="37" spans="1:13" ht="16.2" thickBot="1" x14ac:dyDescent="0.35">
      <c r="A37" s="125" t="s">
        <v>237</v>
      </c>
      <c r="B37" s="130">
        <v>0</v>
      </c>
      <c r="C37" s="114">
        <v>0</v>
      </c>
      <c r="D37" s="114">
        <v>0</v>
      </c>
      <c r="E37" s="114">
        <v>0</v>
      </c>
      <c r="F37" s="119">
        <f>SUM(B37:E37)</f>
        <v>0</v>
      </c>
      <c r="G37" s="178"/>
      <c r="H37" s="178"/>
    </row>
    <row r="38" spans="1:13" ht="16.2" thickBot="1" x14ac:dyDescent="0.35">
      <c r="E38" s="120" t="s">
        <v>68</v>
      </c>
      <c r="F38" s="66">
        <f>SUM(F35:F37)</f>
        <v>0</v>
      </c>
      <c r="G38" s="178"/>
      <c r="H38" s="178"/>
    </row>
    <row r="39" spans="1:13" s="64" customFormat="1" x14ac:dyDescent="0.3">
      <c r="A39" s="291" t="s">
        <v>90</v>
      </c>
      <c r="B39" s="292"/>
      <c r="C39" s="292"/>
      <c r="D39" s="292"/>
      <c r="E39" s="292"/>
      <c r="F39" s="292"/>
      <c r="G39" s="112"/>
      <c r="H39" s="112"/>
      <c r="I39" s="172"/>
      <c r="J39" s="172"/>
      <c r="K39" s="172"/>
      <c r="L39" s="172"/>
      <c r="M39" s="173"/>
    </row>
    <row r="40" spans="1:13" x14ac:dyDescent="0.3">
      <c r="A40" s="287" t="s">
        <v>91</v>
      </c>
      <c r="B40" s="288"/>
      <c r="C40" s="288"/>
      <c r="D40" s="288"/>
      <c r="E40" s="288"/>
      <c r="F40" s="290"/>
      <c r="G40" s="178"/>
      <c r="H40" s="178"/>
    </row>
    <row r="41" spans="1:13" s="61" customFormat="1" ht="31.8" thickBot="1" x14ac:dyDescent="0.35">
      <c r="A41" s="62" t="s">
        <v>87</v>
      </c>
      <c r="B41" s="28" t="str">
        <f>(CONCATENATE("Oct-Dec ",Instructions!$B$22))</f>
        <v>Oct-Dec 2024</v>
      </c>
      <c r="C41" s="60" t="str">
        <f>(CONCATENATE("Jan-Mar ",Instructions!$B$21))</f>
        <v>Jan-Mar 2025</v>
      </c>
      <c r="D41" s="62" t="str">
        <f>(CONCATENATE("Apr-Jun ",Instructions!$B$9))</f>
        <v>Apr-Jun 2025</v>
      </c>
      <c r="E41" s="62" t="str">
        <f>(CONCATENATE("Jul-Sep ",Instructions!$B$9))</f>
        <v>Jul-Sep 2025</v>
      </c>
      <c r="F41" s="62" t="s">
        <v>67</v>
      </c>
      <c r="G41" s="180"/>
      <c r="H41" s="180"/>
    </row>
    <row r="42" spans="1:13" x14ac:dyDescent="0.3">
      <c r="A42" s="145" t="s">
        <v>92</v>
      </c>
      <c r="B42" s="123">
        <v>0</v>
      </c>
      <c r="C42" s="123">
        <v>0</v>
      </c>
      <c r="D42" s="123">
        <v>0</v>
      </c>
      <c r="E42" s="123">
        <v>0</v>
      </c>
      <c r="F42" s="124">
        <f>SUM(B42:E42)</f>
        <v>0</v>
      </c>
      <c r="G42" s="178"/>
      <c r="H42" s="178"/>
    </row>
    <row r="43" spans="1:13" x14ac:dyDescent="0.3">
      <c r="A43" s="145" t="s">
        <v>92</v>
      </c>
      <c r="B43" s="89">
        <v>0</v>
      </c>
      <c r="C43" s="89">
        <v>0</v>
      </c>
      <c r="D43" s="89">
        <v>0</v>
      </c>
      <c r="E43" s="89">
        <v>0</v>
      </c>
      <c r="F43" s="117">
        <f>SUM(B43:E43)</f>
        <v>0</v>
      </c>
      <c r="G43" s="178"/>
      <c r="H43" s="178"/>
    </row>
    <row r="44" spans="1:13" x14ac:dyDescent="0.3">
      <c r="A44" s="145" t="s">
        <v>92</v>
      </c>
      <c r="B44" s="89">
        <v>0</v>
      </c>
      <c r="C44" s="89">
        <v>0</v>
      </c>
      <c r="D44" s="89">
        <v>0</v>
      </c>
      <c r="E44" s="89">
        <v>0</v>
      </c>
      <c r="F44" s="117">
        <f>SUM(B44:E44)</f>
        <v>0</v>
      </c>
      <c r="G44" s="178"/>
      <c r="H44" s="178"/>
    </row>
    <row r="45" spans="1:13" ht="16.2" thickBot="1" x14ac:dyDescent="0.35">
      <c r="A45" s="129" t="s">
        <v>92</v>
      </c>
      <c r="B45" s="114">
        <v>0</v>
      </c>
      <c r="C45" s="130">
        <v>0</v>
      </c>
      <c r="D45" s="130">
        <v>0</v>
      </c>
      <c r="E45" s="130">
        <v>0</v>
      </c>
      <c r="F45" s="119">
        <f>SUM(B45:E45)</f>
        <v>0</v>
      </c>
      <c r="G45" s="178"/>
      <c r="H45" s="178"/>
    </row>
    <row r="46" spans="1:13" ht="16.2" thickBot="1" x14ac:dyDescent="0.35">
      <c r="A46" s="65"/>
      <c r="B46" s="127"/>
      <c r="C46" s="127"/>
      <c r="D46" s="127"/>
      <c r="E46" s="128" t="s">
        <v>68</v>
      </c>
      <c r="F46" s="66">
        <f>SUM(F42:F45)</f>
        <v>0</v>
      </c>
      <c r="G46" s="178"/>
      <c r="H46" s="178"/>
    </row>
    <row r="47" spans="1:13" x14ac:dyDescent="0.3">
      <c r="A47" s="293" t="s">
        <v>40</v>
      </c>
      <c r="B47" s="294"/>
      <c r="C47" s="294"/>
      <c r="D47" s="294"/>
      <c r="E47" s="294"/>
      <c r="F47" s="294"/>
      <c r="G47" s="165"/>
      <c r="H47" s="165"/>
      <c r="I47" s="166"/>
      <c r="J47" s="166"/>
      <c r="K47" s="166"/>
      <c r="L47" s="166"/>
      <c r="M47" s="175"/>
    </row>
    <row r="48" spans="1:13" x14ac:dyDescent="0.3">
      <c r="A48" s="287" t="s">
        <v>93</v>
      </c>
      <c r="B48" s="288"/>
      <c r="C48" s="288"/>
      <c r="D48" s="288"/>
      <c r="E48" s="288"/>
      <c r="F48" s="290"/>
      <c r="G48" s="178"/>
      <c r="H48" s="178"/>
    </row>
    <row r="49" spans="1:13" s="61" customFormat="1" ht="31.8" thickBot="1" x14ac:dyDescent="0.35">
      <c r="A49" s="60" t="s">
        <v>87</v>
      </c>
      <c r="B49" s="28" t="str">
        <f>(CONCATENATE("Oct-Dec ",Instructions!$B$22))</f>
        <v>Oct-Dec 2024</v>
      </c>
      <c r="C49" s="60" t="str">
        <f>(CONCATENATE("Jan-Mar ",Instructions!$B$21))</f>
        <v>Jan-Mar 2025</v>
      </c>
      <c r="D49" s="60" t="str">
        <f>(CONCATENATE("Apr-Jun ",Instructions!$B$9))</f>
        <v>Apr-Jun 2025</v>
      </c>
      <c r="E49" s="60" t="str">
        <f>(CONCATENATE("Jul-Sep ",Instructions!$B$9))</f>
        <v>Jul-Sep 2025</v>
      </c>
      <c r="F49" s="62" t="s">
        <v>67</v>
      </c>
      <c r="G49" s="180"/>
      <c r="H49" s="180"/>
    </row>
    <row r="50" spans="1:13" x14ac:dyDescent="0.3">
      <c r="A50" s="122" t="s">
        <v>94</v>
      </c>
      <c r="B50" s="123">
        <v>0</v>
      </c>
      <c r="C50" s="123">
        <v>0</v>
      </c>
      <c r="D50" s="123">
        <v>0</v>
      </c>
      <c r="E50" s="123">
        <v>0</v>
      </c>
      <c r="F50" s="124">
        <f>SUM(B50:E50)</f>
        <v>0</v>
      </c>
      <c r="G50" s="178"/>
      <c r="H50" s="178"/>
    </row>
    <row r="51" spans="1:13" ht="16.2" thickBot="1" x14ac:dyDescent="0.35">
      <c r="A51" s="125" t="s">
        <v>95</v>
      </c>
      <c r="B51" s="114">
        <v>0</v>
      </c>
      <c r="C51" s="114">
        <v>0</v>
      </c>
      <c r="D51" s="114">
        <v>0</v>
      </c>
      <c r="E51" s="114">
        <v>0</v>
      </c>
      <c r="F51" s="126">
        <f>SUM(B51:E51)</f>
        <v>0</v>
      </c>
      <c r="G51" s="178"/>
      <c r="H51" s="178"/>
    </row>
    <row r="52" spans="1:13" ht="16.2" thickBot="1" x14ac:dyDescent="0.35">
      <c r="A52" s="88"/>
      <c r="B52" s="58"/>
      <c r="C52" s="58"/>
      <c r="D52" s="58"/>
      <c r="E52" s="120" t="s">
        <v>68</v>
      </c>
      <c r="F52" s="121">
        <f>SUM(F50:F51)</f>
        <v>0</v>
      </c>
      <c r="G52" s="178"/>
      <c r="H52" s="178"/>
    </row>
    <row r="53" spans="1:13" x14ac:dyDescent="0.3">
      <c r="A53" s="295" t="s">
        <v>235</v>
      </c>
      <c r="B53" s="294"/>
      <c r="C53" s="294"/>
      <c r="D53" s="294"/>
      <c r="E53" s="294"/>
      <c r="F53" s="294"/>
      <c r="G53" s="168"/>
      <c r="H53" s="168"/>
      <c r="I53" s="166"/>
      <c r="J53" s="166"/>
      <c r="K53" s="166"/>
      <c r="L53" s="166"/>
      <c r="M53" s="167"/>
    </row>
    <row r="54" spans="1:13" x14ac:dyDescent="0.3">
      <c r="A54" s="287" t="s">
        <v>96</v>
      </c>
      <c r="B54" s="288"/>
      <c r="C54" s="288"/>
      <c r="D54" s="288"/>
      <c r="E54" s="288"/>
      <c r="F54" s="289"/>
      <c r="G54" s="178"/>
      <c r="H54" s="178"/>
    </row>
    <row r="55" spans="1:13" s="154" customFormat="1" ht="31.2" x14ac:dyDescent="0.3">
      <c r="A55" s="153" t="s">
        <v>97</v>
      </c>
      <c r="B55" s="28" t="str">
        <f>(CONCATENATE("Oct-Dec ",Instructions!$B$22))</f>
        <v>Oct-Dec 2024</v>
      </c>
      <c r="C55" s="28" t="str">
        <f>(CONCATENATE("Jan-Mar ",Instructions!$B$21))</f>
        <v>Jan-Mar 2025</v>
      </c>
      <c r="D55" s="67" t="str">
        <f>(CONCATENATE("Apr-Jun ",Instructions!$B$9))</f>
        <v>Apr-Jun 2025</v>
      </c>
      <c r="E55" s="67" t="str">
        <f>(CONCATENATE("Jul-Sep ",Instructions!$B$9))</f>
        <v>Jul-Sep 2025</v>
      </c>
      <c r="F55" s="116" t="s">
        <v>67</v>
      </c>
      <c r="G55" s="182"/>
      <c r="H55" s="182"/>
    </row>
    <row r="56" spans="1:13" x14ac:dyDescent="0.3">
      <c r="A56" s="151" t="s">
        <v>98</v>
      </c>
      <c r="B56" s="152">
        <v>0</v>
      </c>
      <c r="C56" s="152">
        <v>0</v>
      </c>
      <c r="D56" s="152">
        <v>0</v>
      </c>
      <c r="E56" s="152">
        <v>0</v>
      </c>
      <c r="F56" s="186">
        <f>SUM(B56:E56)</f>
        <v>0</v>
      </c>
      <c r="G56" s="178"/>
      <c r="H56" s="178"/>
    </row>
    <row r="57" spans="1:13" ht="16.2" thickBot="1" x14ac:dyDescent="0.35">
      <c r="A57" s="125" t="s">
        <v>99</v>
      </c>
      <c r="B57" s="114">
        <v>0</v>
      </c>
      <c r="C57" s="114">
        <v>0</v>
      </c>
      <c r="D57" s="114">
        <v>0</v>
      </c>
      <c r="E57" s="114">
        <v>0</v>
      </c>
      <c r="F57" s="187">
        <f>SUM(B57:E57)</f>
        <v>0</v>
      </c>
      <c r="G57" s="178"/>
      <c r="H57" s="178"/>
    </row>
    <row r="58" spans="1:13" ht="16.2" thickBot="1" x14ac:dyDescent="0.35">
      <c r="A58" s="82"/>
      <c r="B58" s="82"/>
      <c r="C58" s="82"/>
      <c r="D58" s="82"/>
      <c r="E58" s="64" t="s">
        <v>68</v>
      </c>
      <c r="F58" s="210">
        <f>SUM(F56:F57)</f>
        <v>0</v>
      </c>
      <c r="G58" s="183">
        <f>SUM(F56:F57)</f>
        <v>0</v>
      </c>
      <c r="H58" s="178"/>
    </row>
    <row r="59" spans="1:13" s="68" customFormat="1" x14ac:dyDescent="0.3">
      <c r="A59" s="143" t="s">
        <v>233</v>
      </c>
      <c r="B59" s="144"/>
      <c r="C59" s="144"/>
      <c r="D59" s="144"/>
      <c r="E59" s="144"/>
      <c r="F59" s="188"/>
      <c r="G59" s="184"/>
      <c r="H59" s="185"/>
    </row>
    <row r="60" spans="1:13" s="68" customFormat="1" ht="31.2" x14ac:dyDescent="0.3">
      <c r="A60" s="155" t="s">
        <v>87</v>
      </c>
      <c r="B60" s="28" t="str">
        <f>(CONCATENATE("Oct-Dec ",Instructions!$B$22))</f>
        <v>Oct-Dec 2024</v>
      </c>
      <c r="C60" s="29" t="str">
        <f>(CONCATENATE("Jan-Mar ",Instructions!$B$21))</f>
        <v>Jan-Mar 2025</v>
      </c>
      <c r="D60" s="67" t="str">
        <f>(CONCATENATE("Apr-Jun ",Instructions!$B$9))</f>
        <v>Apr-Jun 2025</v>
      </c>
      <c r="E60" s="67" t="str">
        <f>(CONCATENATE("Jul-Sep ",Instructions!$B$9))</f>
        <v>Jul-Sep 2025</v>
      </c>
      <c r="F60" s="116" t="s">
        <v>67</v>
      </c>
      <c r="G60" s="185"/>
      <c r="H60" s="185"/>
    </row>
    <row r="61" spans="1:13" s="68" customFormat="1" x14ac:dyDescent="0.3">
      <c r="A61" s="156" t="s">
        <v>100</v>
      </c>
      <c r="B61" s="89">
        <v>0</v>
      </c>
      <c r="C61" s="89">
        <v>0</v>
      </c>
      <c r="D61" s="89">
        <v>0</v>
      </c>
      <c r="E61" s="89">
        <v>0</v>
      </c>
      <c r="F61" s="117">
        <f>SUM(B61:E61)</f>
        <v>0</v>
      </c>
      <c r="G61" s="185"/>
      <c r="H61" s="185"/>
    </row>
    <row r="62" spans="1:13" s="68" customFormat="1" x14ac:dyDescent="0.3">
      <c r="A62" s="157" t="s">
        <v>101</v>
      </c>
      <c r="B62" s="89">
        <v>0</v>
      </c>
      <c r="C62" s="89">
        <v>0</v>
      </c>
      <c r="D62" s="89">
        <v>0</v>
      </c>
      <c r="E62" s="89">
        <v>0</v>
      </c>
      <c r="F62" s="117">
        <f>SUM(B62:E62)</f>
        <v>0</v>
      </c>
      <c r="G62" s="185"/>
      <c r="H62" s="185"/>
    </row>
    <row r="63" spans="1:13" s="68" customFormat="1" x14ac:dyDescent="0.3">
      <c r="A63" s="157" t="s">
        <v>102</v>
      </c>
      <c r="B63" s="89">
        <v>0</v>
      </c>
      <c r="C63" s="89">
        <v>0</v>
      </c>
      <c r="D63" s="89">
        <v>0</v>
      </c>
      <c r="E63" s="89">
        <v>0</v>
      </c>
      <c r="F63" s="117">
        <f>SUM(B63:E63)</f>
        <v>0</v>
      </c>
      <c r="G63" s="185"/>
      <c r="H63" s="185"/>
    </row>
    <row r="64" spans="1:13" s="68" customFormat="1" x14ac:dyDescent="0.3">
      <c r="A64" s="208" t="s">
        <v>103</v>
      </c>
      <c r="B64" s="205">
        <v>0</v>
      </c>
      <c r="C64" s="205">
        <v>0</v>
      </c>
      <c r="D64" s="205">
        <v>0</v>
      </c>
      <c r="E64" s="205">
        <v>0</v>
      </c>
      <c r="F64" s="117">
        <f>SUM(B64:E64)</f>
        <v>0</v>
      </c>
      <c r="G64" s="185"/>
      <c r="H64" s="185"/>
    </row>
    <row r="65" spans="1:8" s="68" customFormat="1" ht="16.2" thickBot="1" x14ac:dyDescent="0.35">
      <c r="A65" s="209" t="s">
        <v>236</v>
      </c>
      <c r="B65" s="114">
        <v>0</v>
      </c>
      <c r="C65" s="114">
        <v>0</v>
      </c>
      <c r="D65" s="114">
        <v>0</v>
      </c>
      <c r="E65" s="114">
        <v>0</v>
      </c>
      <c r="F65" s="119">
        <f>SUM(B65:E65)</f>
        <v>0</v>
      </c>
      <c r="G65" s="185"/>
      <c r="H65" s="185"/>
    </row>
    <row r="66" spans="1:8" s="68" customFormat="1" ht="16.2" thickBot="1" x14ac:dyDescent="0.35">
      <c r="A66" s="88"/>
      <c r="B66" s="82"/>
      <c r="C66" s="82"/>
      <c r="D66" s="82"/>
      <c r="E66" s="64" t="s">
        <v>68</v>
      </c>
      <c r="F66" s="211">
        <f>SUM(F61:F65)</f>
        <v>0</v>
      </c>
      <c r="G66" s="185"/>
      <c r="H66" s="185"/>
    </row>
    <row r="67" spans="1:8" s="68" customFormat="1" x14ac:dyDescent="0.3">
      <c r="A67" s="82" t="s">
        <v>23</v>
      </c>
    </row>
  </sheetData>
  <dataConsolidate/>
  <dataValidations xWindow="1593" yWindow="405" count="79">
    <dataValidation allowBlank="1" showInputMessage="1" showErrorMessage="1" promptTitle="Infant/Toddler expansion" prompt="Enter the number of new TRS toddler slots generated Q4." sqref="E7" xr:uid="{CB35D9DF-91AB-4346-846E-E010279124CD}"/>
    <dataValidation allowBlank="1" showInputMessage="1" showErrorMessage="1" promptTitle="Infant/Toddler expansion" prompt="Enter the number of new TRS infant slots generated Q1." sqref="B6" xr:uid="{30D8F1A1-4E15-4755-88B3-A75D03547B69}"/>
    <dataValidation allowBlank="1" showInputMessage="1" showErrorMessage="1" promptTitle="Infant/Toddler expansion" prompt="Enter the number of new TRS infant slots generated Q2." sqref="C6" xr:uid="{77C50ACE-FC9F-430C-A2F8-4D19B8000DCF}"/>
    <dataValidation allowBlank="1" showInputMessage="1" showErrorMessage="1" promptTitle="Infant/Toddler expansion" prompt="Enter the number of new TRS infant slots generated Q3." sqref="D6" xr:uid="{1C5F8CDB-7DBD-4CCA-9B6A-23CB121E88AD}"/>
    <dataValidation allowBlank="1" showInputMessage="1" showErrorMessage="1" promptTitle="Infant/Toddler expansion" prompt="Enter the number of new TRS infant slots generated Q4." sqref="E6" xr:uid="{34C04449-7B4B-47AE-AEC5-1BC3A4A4B8FA}"/>
    <dataValidation allowBlank="1" showInputMessage="1" showErrorMessage="1" promptTitle="Infant/Toddler expansion" prompt="Enter the number of new TRS toddler slots generated Q1." sqref="B7" xr:uid="{40789A7E-9CE5-4B8C-B582-75928A7038B9}"/>
    <dataValidation allowBlank="1" showInputMessage="1" showErrorMessage="1" promptTitle="Infant/Toddler expansion" prompt="Enter the number of new TRS toddler slots generated Q2." sqref="C7" xr:uid="{E50B4C08-2A94-4F19-8F8A-AE9B7BBDF32A}"/>
    <dataValidation allowBlank="1" showInputMessage="1" showErrorMessage="1" promptTitle="Infant/Toddler expansion" prompt="Enter the number of new TRS toddler slots generated Q3." sqref="D7" xr:uid="{85373CDA-9DAE-499F-8EBE-EF6F2356914D}"/>
    <dataValidation allowBlank="1" showInputMessage="1" showErrorMessage="1" promptTitle="Financial Supports provided" prompt="Enter the number of new individuals provided release time in Q4." sqref="E15" xr:uid="{8033E8E3-B766-4B8F-9766-FBD79788E219}"/>
    <dataValidation allowBlank="1" showInputMessage="1" showErrorMessage="1" promptTitle="Financial Supports provided" prompt="Enter the number of individuals awarded new scholarships in Q1." sqref="B12" xr:uid="{6B0FD7F6-3044-4029-9B0E-6CEE15F2C21E}"/>
    <dataValidation allowBlank="1" showInputMessage="1" showErrorMessage="1" promptTitle="Financial Supports provided" prompt="Enter the number of individuals awarded new scholarships in Q2." sqref="C12" xr:uid="{23BF9B61-6EFE-4AF0-B209-B7C564352865}"/>
    <dataValidation allowBlank="1" showInputMessage="1" showErrorMessage="1" promptTitle="Financial Supports provided" prompt="Enter the number of individuals awarded new scholarships in Q3." sqref="D12" xr:uid="{0D9C5D41-F513-43FB-8267-C776A65AD38B}"/>
    <dataValidation allowBlank="1" showInputMessage="1" showErrorMessage="1" promptTitle="Financial Supports provided" prompt="Enter the number of individuals awarded new scholarships in Q4." sqref="E12" xr:uid="{13EA2C07-84C5-44D5-BE2C-B107C2976C41}"/>
    <dataValidation allowBlank="1" showInputMessage="1" showErrorMessage="1" promptTitle="Financial Supports provided" prompt="Enter the number of new individuals awarded bonuses/wage supplements in Q1." sqref="B13" xr:uid="{020250A8-29AA-47CD-9E21-11A3F0E4C8ED}"/>
    <dataValidation allowBlank="1" showInputMessage="1" showErrorMessage="1" promptTitle="Financial Supports provided" prompt="Enter the number of new individuals awarded bonuses/wage supplements in Q2." sqref="C13" xr:uid="{67BBE509-FBFF-4DFD-9A05-0573EBD6A684}"/>
    <dataValidation allowBlank="1" showInputMessage="1" showErrorMessage="1" promptTitle="Financial Supports provided" prompt="Enter the number of new individuals awarded bonuses/wage supplements in Q3." sqref="D13" xr:uid="{288B7023-376A-463B-BBA6-8F4B2C3FBDE6}"/>
    <dataValidation allowBlank="1" showInputMessage="1" showErrorMessage="1" promptTitle="Financial Supports provided" prompt="Enter the number of new individuals awarded bonuses/wage supplements in Q4." sqref="E13" xr:uid="{14F691E6-AE2A-412B-A7BD-0544029562F2}"/>
    <dataValidation allowBlank="1" showInputMessage="1" showErrorMessage="1" promptTitle="Financial Supports provided" prompt="Enter the number of new individuals reimbursed for training costs in Q1." sqref="B14" xr:uid="{C8E04738-94F8-494C-B3F6-0216D60F812D}"/>
    <dataValidation allowBlank="1" showInputMessage="1" showErrorMessage="1" promptTitle="Financial Supports provided" prompt="Enter the number of new individuals reimbursed for training costs in Q2." sqref="C14" xr:uid="{6B6BA0BC-8262-4164-8665-CE593CC2DDFF}"/>
    <dataValidation allowBlank="1" showInputMessage="1" showErrorMessage="1" promptTitle="Financial Supports provided" prompt="Enter the number of new individuals reimbursed for training costs in Q3." sqref="D14" xr:uid="{17929DF9-B17C-43F6-92CE-32B92A8C413A}"/>
    <dataValidation allowBlank="1" showInputMessage="1" showErrorMessage="1" promptTitle="Financial Supports provided" prompt="Enter the number of new individuals reimbursed for training costs in Q4." sqref="E14" xr:uid="{FB6ED3A0-C5AC-4392-AB4E-5AF424F63A65}"/>
    <dataValidation allowBlank="1" showInputMessage="1" showErrorMessage="1" promptTitle="Financial Supports provided" prompt="Enter the number of new individuals provided release time in Q1." sqref="B15" xr:uid="{EC5D64B6-CDE0-4344-A6A2-AA1D44FE513F}"/>
    <dataValidation allowBlank="1" showInputMessage="1" showErrorMessage="1" promptTitle="Financial Supports provided" prompt="Enter the number of new individuals provided release time in Q2." sqref="C15" xr:uid="{5423CACD-3B61-45F7-B53E-5720D2DEC62A}"/>
    <dataValidation allowBlank="1" showInputMessage="1" showErrorMessage="1" promptTitle="Financial Supports provided" prompt="Enter the number of new individuals provided release time in Q3." sqref="D15" xr:uid="{1B251D6E-C5CC-478D-B35A-0523FF91F951}"/>
    <dataValidation allowBlank="1" showInputMessage="1" showErrorMessage="1" promptTitle="Enter # of participants for Q1" prompt="Infant/Toddler-specific PD expenditures are included above in the Infant &amp; Toddler Quality Category._x000a__x000a_However, participation numbers for Infant/Toddler-specific PD is included here._x000a__x000a_This allows you to roll-up PD participation numbers. " sqref="B19:B23" xr:uid="{8B477593-C8C4-4446-98C4-E27C67EB9193}"/>
    <dataValidation allowBlank="1" showInputMessage="1" showErrorMessage="1" promptTitle="Enter # of participants for Q2" prompt="Infant/Toddler-specific PD expenditures are included above in the Infant &amp; Toddler Quality Category._x000a__x000a_However, participation numbers for Infant/Toddler-specific PD is included here._x000a__x000a_This allows you to roll-up PD participation numbers. " sqref="C19:C23" xr:uid="{8E9993CC-A8CA-47C0-97FA-6934AAF1578E}"/>
    <dataValidation allowBlank="1" showInputMessage="1" showErrorMessage="1" promptTitle="Enter # of participants for Q3" prompt="Infant/Toddler-specific PD expenditures are included above in the Infant &amp; Toddler Quality Category._x000a__x000a_However, participation numbers for Infant/Toddler-specific PD is included here._x000a__x000a_This allows you to roll-up PD participation numbers. " sqref="D19:D23" xr:uid="{373AC1FB-8C89-4789-ACB4-BC43C9CD70DD}"/>
    <dataValidation allowBlank="1" showInputMessage="1" showErrorMessage="1" promptTitle="Enter # of participants for Q4" prompt="Infant/Toddler-specific PD expenditures are included above in the Infant &amp; Toddler Quality Category._x000a__x000a_However, participation numbers for Infant/Toddler-specific PD is included here._x000a__x000a_This allows you to roll-up PD participation numbers. " sqref="E19:E23" xr:uid="{2D236FAD-2ACE-41D6-9F15-15156E2EFEF6}"/>
    <dataValidation allowBlank="1" showInputMessage="1" showErrorMessage="1" promptTitle="Budgeted Mentors" prompt="Enter the number of budgeted TRS Mentor FTEs for Q1" sqref="B28:E28" xr:uid="{803EA4EA-44F7-4E2C-A055-263D6CBBD0AB}"/>
    <dataValidation allowBlank="1" showInputMessage="1" showErrorMessage="1" promptTitle="Filled Mentors" prompt="Enter the number of filled TRS Mentor FTEs for Q1" sqref="B29:E29" xr:uid="{1F56F419-AE05-4291-B3EC-0574ADA4E3B7}"/>
    <dataValidation allowBlank="1" showInputMessage="1" showErrorMessage="1" promptTitle="Defibrillators" prompt="Enter the number of providers that received defibrillators  in Q1." sqref="B35" xr:uid="{9EBC8286-CC84-4720-9FC1-523143103BDD}"/>
    <dataValidation allowBlank="1" showInputMessage="1" showErrorMessage="1" promptTitle="Defibrillators" prompt="Enter the number of providers that received defibrillators  in Q2." sqref="C35" xr:uid="{F135AF32-A757-4A81-BC28-0F84954564EB}"/>
    <dataValidation allowBlank="1" showInputMessage="1" showErrorMessage="1" promptTitle="Defibrillators" prompt="Enter the number of providers that received defibrillators  in Q3." sqref="D35" xr:uid="{39DE6B5B-6FBE-4878-801C-3299282B3546}"/>
    <dataValidation allowBlank="1" showInputMessage="1" showErrorMessage="1" promptTitle="Defibrillators" prompt="Enter the number of providers that received defibrillators  in Q4." sqref="E35" xr:uid="{7DF744E2-B504-427B-A559-EBB3840BC2B4}"/>
    <dataValidation allowBlank="1" showInputMessage="1" showErrorMessage="1" promptTitle="Security Supports" prompt="Enter the number of providers that received security supports in Q1." sqref="B36" xr:uid="{4A09925E-B83A-471F-A674-40CAB288FEF1}"/>
    <dataValidation allowBlank="1" showInputMessage="1" showErrorMessage="1" promptTitle="Security Supports" prompt="Enter the number of providers that received security supports in Q2." sqref="C36" xr:uid="{FACD62C4-5D32-4B1D-BF0D-350CAF56C19D}"/>
    <dataValidation allowBlank="1" showInputMessage="1" showErrorMessage="1" promptTitle="Security Supports" prompt="Enter the number of providers that received security supports in Q3." sqref="D36" xr:uid="{F1FABE29-4B5B-43E8-B5A1-A35E2A66FF9F}"/>
    <dataValidation allowBlank="1" showInputMessage="1" showErrorMessage="1" promptTitle="Security Supports" prompt="Enter the number of providers that received security supports in Q4." sqref="E36" xr:uid="{57F77806-BD82-4112-9C91-00C58E90424F}"/>
    <dataValidation allowBlank="1" showInputMessage="1" showErrorMessage="1" promptTitle="Other Health &amp; Safety Supports" prompt="Enter the number of providers that received other health &amp; safety supports in Q4." sqref="E37" xr:uid="{27758ED3-F04B-4A30-8A68-03E992014ADC}"/>
    <dataValidation allowBlank="1" showInputMessage="1" showErrorMessage="1" promptTitle="Evaluation and Assessment Tools" prompt="Enter the number of providers that received this evaluation or assessment tool in Q4." sqref="E42:E45" xr:uid="{9A5301DD-6933-4B03-A300-C10F9055F67B}"/>
    <dataValidation allowBlank="1" showInputMessage="1" showErrorMessage="1" promptTitle="Other Health &amp; Safety Supports" prompt="Enter the number of providers that received other health &amp; safety supports in Q2." sqref="C37" xr:uid="{89DF0789-0737-4C71-918D-12B1FB3B56EA}"/>
    <dataValidation allowBlank="1" showInputMessage="1" showErrorMessage="1" promptTitle="Other Health &amp; Safety Supports" prompt="Enter the number of providers that received other health &amp; safety supports in Q1." sqref="B37" xr:uid="{8ED7BB5F-B97D-440D-B673-E20178F70923}"/>
    <dataValidation allowBlank="1" showInputMessage="1" showErrorMessage="1" promptTitle="Other Health &amp; Safety Supports" prompt="Enter the number of providers that received other health &amp; safety supports in Q3." sqref="D37" xr:uid="{3921C0E9-6EEC-4AB2-BE0A-409CFFA9E296}"/>
    <dataValidation allowBlank="1" showInputMessage="1" showErrorMessage="1" promptTitle="Evaluation and Assessment Tools" prompt="Enter the number of providers that received this evaluation or assessment tool in Q2." sqref="C42:C45" xr:uid="{A30669EB-B076-490B-85FC-7EC6827C5866}"/>
    <dataValidation allowBlank="1" showInputMessage="1" showErrorMessage="1" promptTitle="Evaluation and Assessment Tools" prompt="Enter the number of providers that received this evaluation or assessment tool in Q1." sqref="B42:B45" xr:uid="{C8D03FA5-6CCC-42A7-99D7-FD116C945158}"/>
    <dataValidation allowBlank="1" showInputMessage="1" showErrorMessage="1" promptTitle="Evaluation and Assessment Tools" prompt="Enter the number of providers that received this evaluation or assessment tool in Q3." sqref="D42:D45" xr:uid="{CB7DA7EA-5AF3-4118-8C60-914CCFE65479}"/>
    <dataValidation allowBlank="1" showInputMessage="1" showErrorMessage="1" promptTitle="National Accreditation Supports" prompt="Enter the number of licensed or registered homes receiving supports to pursue or maintaing accreditation in Q4." sqref="E51" xr:uid="{3D83B6EA-641E-4FA4-97F9-64E9316927CC}"/>
    <dataValidation allowBlank="1" showInputMessage="1" showErrorMessage="1" promptTitle="National Accreditation Supports" prompt="Enter the number of licensed child care centers receiving supports to pursue or maintaing accreditation in Q1." sqref="B50" xr:uid="{0804FAFB-AB50-48F7-830B-CE0D343BD3F7}"/>
    <dataValidation allowBlank="1" showInputMessage="1" showErrorMessage="1" promptTitle="National Accreditation Supports" prompt="Enter the number of licensed child care centers receiving supports to pursue or maintaing accreditation in Q2." sqref="C50" xr:uid="{4A779D8E-E432-496F-A626-59F1AF0961E2}"/>
    <dataValidation allowBlank="1" showInputMessage="1" showErrorMessage="1" promptTitle="National Accreditation Supports" prompt="Enter the number of licensed child care centers receiving supports to pursue or maintaing accreditation in Q3." sqref="D50" xr:uid="{EB14F8BA-0F30-4975-80C5-88767F85C2D2}"/>
    <dataValidation allowBlank="1" showInputMessage="1" showErrorMessage="1" promptTitle="National Accreditation Supports" prompt="Enter the number of licensed child care centers receiving supports to pursue or maintaing accreditation in Q4." sqref="E50" xr:uid="{D0499C08-CCFF-4E8F-BA13-309FA5666E2F}"/>
    <dataValidation allowBlank="1" showInputMessage="1" showErrorMessage="1" promptTitle="National Accreditation Supports" prompt="Enter the number of licensed or registered homes receiving supports to pursue or maintaing accreditation in Q1." sqref="B51" xr:uid="{2A79767B-4334-4128-829C-6FC638D80213}"/>
    <dataValidation allowBlank="1" showInputMessage="1" showErrorMessage="1" promptTitle="National Accreditation Supports" prompt="Enter the number of licensed or registered homes receiving supports to pursue or maintaing accreditation in Q3." sqref="D51" xr:uid="{3FC08FDB-CB8E-4771-BF46-1745E8C3A1B4}"/>
    <dataValidation allowBlank="1" showInputMessage="1" showErrorMessage="1" promptTitle="National Accreditation Supports" prompt="Enter the number of licensed or registered homes receiving supports to pursue or maintaing accreditation in Q2." sqref="C51" xr:uid="{02109235-F3F5-4737-8634-3430AB7BDFD2}"/>
    <dataValidation allowBlank="1" showInputMessage="1" showErrorMessage="1" promptTitle="Other Activities - Partnerships" prompt="Enter the number of providers entering into new Head Start or Early Head Start partnerships in Q1." sqref="B57:B58 B66" xr:uid="{91751C41-1E94-4A79-A1CF-11AE5F8AADC1}"/>
    <dataValidation allowBlank="1" showInputMessage="1" showErrorMessage="1" promptTitle="Other Activities - Partnerships" prompt="Enter the number of providers entering into new Head Start or Early Head Start partnerships in Q2." sqref="C57:C58 C66" xr:uid="{1B8341BF-D73F-45E4-84C1-4DBAE04137F2}"/>
    <dataValidation allowBlank="1" showInputMessage="1" showErrorMessage="1" promptTitle="Other Activities - Partnerships" prompt="Enter the number of providers entering into new Head Start or Early Head Start partnerships in Q3." sqref="D57:D58 D66" xr:uid="{5FD78E8E-688B-435C-A0A9-C506FAC32501}"/>
    <dataValidation allowBlank="1" showInputMessage="1" showErrorMessage="1" promptTitle="Other Activities - Partnerships" prompt="Enter the number of providers entering into new Head Start or Early Head Start partnerships in Q4." sqref="E57:E58 E66" xr:uid="{5ED546C1-998F-47E3-91D0-163746B1DF92}"/>
    <dataValidation allowBlank="1" showInputMessage="1" showErrorMessage="1" promptTitle="NOTE:" prompt="Infant/Toddler-specific PD expenditures are included above in the Infant &amp; Toddler Quality Category._x000a__x000a_However, participation numbers for Infant/Toddler-specific PD is included here._x000a__x000a_This allows you to roll-up PD participation numbers. " sqref="A17:A23" xr:uid="{60CC809D-AC3B-4B51-B588-68D7914F2F0B}"/>
    <dataValidation allowBlank="1" showInputMessage="1" showErrorMessage="1" promptTitle="Other Activities - Partnerships" prompt="Enter the number of providers entering into new Prekindergarten partnerships in Q1." sqref="B56" xr:uid="{05FA2795-81CA-492A-A4FA-C2AB1268F615}"/>
    <dataValidation allowBlank="1" showInputMessage="1" showErrorMessage="1" promptTitle="Other Activities - Partnerships" prompt="Enter the number of providers entering into new Prekindergarten partnerships in Q2." sqref="C56" xr:uid="{FFB4B5DE-F393-4404-B6B6-45E7E0657634}"/>
    <dataValidation allowBlank="1" showInputMessage="1" showErrorMessage="1" promptTitle="Other Activities - Partnerships" prompt="Enter the number of providers entering into new Prekindergarten partnerships in Q3." sqref="D56" xr:uid="{3FC0DCE4-F40A-436E-B815-6407D7F1279F}"/>
    <dataValidation allowBlank="1" showInputMessage="1" showErrorMessage="1" promptTitle="Other Activities - Partnerships" prompt="Enter the number of providers entering into new prekindergarten partnerships in Q4." sqref="E56" xr:uid="{77E67A01-30B0-476B-ABFF-F9941FBA8ABD}"/>
    <dataValidation allowBlank="1" showInputMessage="1" showErrorMessage="1" promptTitle="Other Activities - COVID19" prompt="Enter the number of unduplicated providers receiving wages supports in Q1." sqref="B61" xr:uid="{0DF9D01F-FC6A-47D6-8AF7-EA7C64934E77}"/>
    <dataValidation allowBlank="1" showInputMessage="1" showErrorMessage="1" promptTitle="Other Activities - COVID19" prompt="Enter the number of unduplicated providers receiving wages supports in Q2." sqref="C61" xr:uid="{1F84222B-74CC-4D4E-A2D7-958400891C5D}"/>
    <dataValidation allowBlank="1" showInputMessage="1" showErrorMessage="1" promptTitle="Other Activities - COVID19" prompt="Enter the number of unduplicated providers receiving wages supports in Q3." sqref="D61" xr:uid="{81650A2C-20DA-4350-BCEB-1DC98361C862}"/>
    <dataValidation allowBlank="1" showInputMessage="1" showErrorMessage="1" promptTitle="Other Activities - COVID19" prompt="Enter the number of unduplicated providers receiving wages supports in Q4." sqref="E61" xr:uid="{E2323B77-CC5A-4E95-BAB7-522B26C7D7EF}"/>
    <dataValidation allowBlank="1" showInputMessage="1" showErrorMessage="1" promptTitle="Other Activities - COVID19" prompt="Enter the number of unduplicated providers receiving mental health supports in Q1." sqref="B62" xr:uid="{38CFE0FE-A6B6-4ECE-BCDF-E2CE711E6998}"/>
    <dataValidation allowBlank="1" showInputMessage="1" showErrorMessage="1" promptTitle="Other Activities - COVID19" prompt="Enter the number of unduplicated providers receiving mental health supports in Q2." sqref="C62" xr:uid="{91CFB50C-31F6-4D9F-81E1-027A6D3BB371}"/>
    <dataValidation allowBlank="1" showInputMessage="1" showErrorMessage="1" promptTitle="Other Activities - COVID19" prompt="Enter the number of unduplicated providers receiving mental health supports in Q3." sqref="D62" xr:uid="{FFAE5185-CCB3-4891-B594-C747CC1828D2}"/>
    <dataValidation allowBlank="1" showInputMessage="1" showErrorMessage="1" promptTitle="Other Activities - COVID19" prompt="Enter the number of unduplicated providers receiving mental health supports in Q4." sqref="E62" xr:uid="{A38A3B92-C3B5-45EC-BB9C-DBDDA76642F6}"/>
    <dataValidation allowBlank="1" showInputMessage="1" showErrorMessage="1" promptTitle="Other Activities - COVID19" prompt="Enter the number of unduplicated providers receiving start-up funds for new programs in Q1." sqref="B63:B64" xr:uid="{6B065BC4-CA09-47E7-AD1F-CF07CCDAA0C8}"/>
    <dataValidation allowBlank="1" showInputMessage="1" showErrorMessage="1" promptTitle="Other Activities - COVID19" prompt="Enter the number of unduplicated providers receiving start-up funds for new programs in Q2." sqref="C63:C64" xr:uid="{98CFDA67-5F2F-4883-9EDE-0DDCB68571DC}"/>
    <dataValidation allowBlank="1" showInputMessage="1" showErrorMessage="1" promptTitle="Other Activities - COVID19" prompt="Enter the number of unduplicated providers receiving start-up funds for new programs in Q3." sqref="D63:D64" xr:uid="{BC7D7D8B-E09D-4CFA-8BA3-98E536AFDB0F}"/>
    <dataValidation allowBlank="1" showInputMessage="1" showErrorMessage="1" promptTitle="Other Activities - COVID19" prompt="Enter the number of unduplicated providers receiving start-up funds for new programs in Q4." sqref="E63:E64" xr:uid="{0C48B0DE-3BFD-4501-9FE9-0EA214105A2D}"/>
    <dataValidation allowBlank="1" showInputMessage="1" showErrorMessage="1" promptTitle="Other Activities - COVID19" prompt="Enter the number of unduplicated providers receiving stabilization or supply-building stipends in Q1." sqref="B65" xr:uid="{96C6AC91-EB1B-4A24-B1B8-760796F0F11F}"/>
    <dataValidation allowBlank="1" showInputMessage="1" showErrorMessage="1" promptTitle="Other Activities - COVID19" prompt="Enter the number of unduplicated providers receiving stabilization or supply-building stipends in Q2." sqref="C65" xr:uid="{1A97BDD2-D6A8-4B92-8815-92CBC2F25D2D}"/>
    <dataValidation allowBlank="1" showInputMessage="1" showErrorMessage="1" promptTitle="Other Activities - COVID19" prompt="Enter the number of unduplicated providers receiving stabilization or supply-building stipends in Q3." sqref="D65" xr:uid="{3EF6B631-52B6-4497-97CC-5992CE1A7093}"/>
    <dataValidation allowBlank="1" showInputMessage="1" showErrorMessage="1" promptTitle="Other Activities - COVID19" prompt="Enter the number of unduplicated providers receiving stabilization or supply-building stipends in Q4." sqref="E65" xr:uid="{6D339A42-AA33-409F-8FE4-BB5E92A9DEE3}"/>
  </dataValidations>
  <pageMargins left="0.25" right="0.25" top="0.56547619047619002" bottom="0.37604166666666666" header="0.3" footer="0.3"/>
  <pageSetup paperSize="5" fitToWidth="0" fitToHeight="0" orientation="landscape" r:id="rId1"/>
  <headerFooter>
    <oddHeader>&amp;C&amp;"-,Bold"&amp;14Child Care Quality Expenditure &amp;&amp; Activity Report</oddHeader>
    <oddFooter>&amp;C&amp;9Submit completed plan or quarterly report to bcm@twc.texas.gov   -   Submit questions about content of the report to childcare.programassistance@twc.texas.gov
Page &amp;P of &amp;N</oddFooter>
  </headerFooter>
  <rowBreaks count="2" manualBreakCount="2">
    <brk id="24" max="16383" man="1"/>
    <brk id="46" max="16383" man="1"/>
  </rowBreaks>
  <extLst>
    <ext xmlns:x14="http://schemas.microsoft.com/office/spreadsheetml/2009/9/main" uri="{CCE6A557-97BC-4b89-ADB6-D9C93CAAB3DF}">
      <x14:dataValidations xmlns:xm="http://schemas.microsoft.com/office/excel/2006/main" xWindow="1593" yWindow="405" count="1">
        <x14:dataValidation type="list" allowBlank="1" showInputMessage="1" showErrorMessage="1" promptTitle="Evaluation Assessment Options" prompt="Select from the menu of options" xr:uid="{E1CA7B5A-894F-4994-AE58-7DF521A47F83}">
          <x14:formula1>
            <xm:f>'Drop-Down Pick Lists'!$G$3:$G$9</xm:f>
          </x14:formula1>
          <xm:sqref>A42:A45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AEF7-4819-4363-BF17-94FC609C3A25}">
  <sheetPr codeName="Sheet6">
    <tabColor theme="5" tint="0.59999389629810485"/>
  </sheetPr>
  <dimension ref="A1:M36"/>
  <sheetViews>
    <sheetView showGridLines="0" showWhiteSpace="0" zoomScale="90" zoomScaleNormal="90" workbookViewId="0">
      <selection activeCell="A3" sqref="A3:E3"/>
    </sheetView>
  </sheetViews>
  <sheetFormatPr defaultColWidth="0" defaultRowHeight="14.4" x14ac:dyDescent="0.3"/>
  <cols>
    <col min="1" max="1" width="53.109375" customWidth="1"/>
    <col min="2" max="2" width="81.109375" customWidth="1"/>
    <col min="3" max="3" width="14.44140625" customWidth="1"/>
    <col min="4" max="4" width="13.44140625" customWidth="1"/>
    <col min="5" max="5" width="81.88671875" style="11" customWidth="1"/>
    <col min="6" max="6" width="0" hidden="1" customWidth="1"/>
  </cols>
  <sheetData>
    <row r="1" spans="1:13" s="273" customFormat="1" ht="21" x14ac:dyDescent="0.4">
      <c r="A1" s="232" t="str">
        <f>Instructions!$B$8</f>
        <v>Board (Select on Instructions tab)</v>
      </c>
      <c r="B1" s="232"/>
      <c r="C1" s="232"/>
      <c r="D1" s="232"/>
      <c r="E1" s="232"/>
    </row>
    <row r="2" spans="1:13" s="7" customFormat="1" ht="23.4" x14ac:dyDescent="0.3">
      <c r="A2" s="22" t="str">
        <f>CONCATENATE("FFY ", Instructions!$B$9, " Quarterly Narrative")</f>
        <v>FFY 2025 Quarterly Narrative</v>
      </c>
      <c r="B2" s="22"/>
      <c r="C2" s="22"/>
      <c r="D2" s="22"/>
      <c r="E2" s="22"/>
    </row>
    <row r="3" spans="1:13" s="7" customFormat="1" ht="18" x14ac:dyDescent="0.3">
      <c r="A3" s="311" t="str">
        <f>(CONCATENATE("1st Quarter (Oct ",Instructions!$B$22," - Dec ",Instructions!$B$22,")"))</f>
        <v>1st Quarter (Oct 2024 - Dec 2024)</v>
      </c>
      <c r="B3" s="311"/>
      <c r="C3" s="311"/>
      <c r="D3" s="311"/>
      <c r="E3" s="312"/>
    </row>
    <row r="4" spans="1:13" s="7" customFormat="1" ht="51.75" customHeight="1" x14ac:dyDescent="0.3">
      <c r="A4" s="49" t="s">
        <v>104</v>
      </c>
      <c r="B4" s="50" t="s">
        <v>105</v>
      </c>
      <c r="C4" s="50" t="s">
        <v>106</v>
      </c>
      <c r="D4" s="28" t="s">
        <v>107</v>
      </c>
      <c r="E4" s="28" t="s">
        <v>108</v>
      </c>
    </row>
    <row r="5" spans="1:13" s="17" customFormat="1" ht="15.6" x14ac:dyDescent="0.3">
      <c r="A5" s="48" t="s">
        <v>92</v>
      </c>
      <c r="B5" s="16"/>
      <c r="C5" s="16"/>
      <c r="D5" s="164"/>
      <c r="E5" s="16"/>
    </row>
    <row r="6" spans="1:13" s="17" customFormat="1" ht="15.6" x14ac:dyDescent="0.3">
      <c r="A6" s="48" t="s">
        <v>92</v>
      </c>
      <c r="B6" s="16"/>
      <c r="C6" s="16"/>
      <c r="D6" s="164"/>
      <c r="E6" s="16"/>
    </row>
    <row r="7" spans="1:13" s="17" customFormat="1" ht="15.6" x14ac:dyDescent="0.3">
      <c r="A7" s="48" t="s">
        <v>92</v>
      </c>
      <c r="B7" s="16"/>
      <c r="C7" s="16"/>
      <c r="D7" s="164"/>
      <c r="E7" s="16"/>
    </row>
    <row r="8" spans="1:13" s="17" customFormat="1" ht="15.6" x14ac:dyDescent="0.3">
      <c r="A8" s="48" t="s">
        <v>92</v>
      </c>
      <c r="B8" s="16"/>
      <c r="C8" s="16"/>
      <c r="D8" s="164"/>
      <c r="E8" s="16"/>
    </row>
    <row r="9" spans="1:13" s="17" customFormat="1" ht="15.6" x14ac:dyDescent="0.3">
      <c r="A9" s="48" t="s">
        <v>92</v>
      </c>
      <c r="B9" s="16"/>
      <c r="C9" s="16"/>
      <c r="D9" s="164"/>
      <c r="E9" s="16"/>
    </row>
    <row r="10" spans="1:13" s="5" customFormat="1" ht="15.6" x14ac:dyDescent="0.3">
      <c r="A10" s="19"/>
      <c r="B10" s="19"/>
      <c r="C10" s="19"/>
      <c r="D10" s="19"/>
      <c r="E10" s="19"/>
      <c r="F10" s="3"/>
      <c r="G10" s="6"/>
      <c r="H10" s="4"/>
      <c r="I10" s="4"/>
      <c r="J10" s="4"/>
      <c r="K10" s="4"/>
      <c r="L10" s="4"/>
      <c r="M10" s="4"/>
    </row>
    <row r="11" spans="1:13" s="7" customFormat="1" ht="18" x14ac:dyDescent="0.3">
      <c r="A11" s="313" t="str">
        <f>(CONCATENATE("2nd Quarter (Jan ",Instructions!$B$9," - Mar ",Instructions!$B$9,")"))</f>
        <v>2nd Quarter (Jan 2025 - Mar 2025)</v>
      </c>
      <c r="B11" s="313"/>
      <c r="C11" s="313"/>
      <c r="D11" s="313"/>
      <c r="E11" s="313"/>
    </row>
    <row r="12" spans="1:13" s="7" customFormat="1" ht="51.75" customHeight="1" x14ac:dyDescent="0.3">
      <c r="A12" s="49" t="s">
        <v>104</v>
      </c>
      <c r="B12" s="50" t="s">
        <v>105</v>
      </c>
      <c r="C12" s="50" t="s">
        <v>106</v>
      </c>
      <c r="D12" s="28" t="s">
        <v>109</v>
      </c>
      <c r="E12" s="28" t="s">
        <v>108</v>
      </c>
    </row>
    <row r="13" spans="1:13" s="17" customFormat="1" ht="15.6" x14ac:dyDescent="0.3">
      <c r="A13" s="48" t="s">
        <v>92</v>
      </c>
      <c r="B13" s="16"/>
      <c r="C13" s="16"/>
      <c r="D13" s="164"/>
      <c r="E13" s="16"/>
    </row>
    <row r="14" spans="1:13" s="17" customFormat="1" ht="15.6" x14ac:dyDescent="0.3">
      <c r="A14" s="48" t="s">
        <v>92</v>
      </c>
      <c r="B14" s="16"/>
      <c r="C14" s="16"/>
      <c r="D14" s="164"/>
      <c r="E14" s="16"/>
    </row>
    <row r="15" spans="1:13" s="17" customFormat="1" ht="15.6" x14ac:dyDescent="0.3">
      <c r="A15" s="48" t="s">
        <v>92</v>
      </c>
      <c r="B15" s="16"/>
      <c r="C15" s="16"/>
      <c r="D15" s="164"/>
      <c r="E15" s="16"/>
    </row>
    <row r="16" spans="1:13" s="17" customFormat="1" ht="15.6" x14ac:dyDescent="0.3">
      <c r="A16" s="48" t="s">
        <v>92</v>
      </c>
      <c r="B16" s="16"/>
      <c r="C16" s="16"/>
      <c r="D16" s="164"/>
      <c r="E16" s="16"/>
    </row>
    <row r="17" spans="1:13" s="17" customFormat="1" ht="15.6" x14ac:dyDescent="0.3">
      <c r="A17" s="48" t="s">
        <v>92</v>
      </c>
      <c r="B17" s="16"/>
      <c r="C17" s="16"/>
      <c r="D17" s="164"/>
      <c r="E17" s="16"/>
    </row>
    <row r="18" spans="1:13" s="5" customFormat="1" ht="15.6" x14ac:dyDescent="0.3">
      <c r="A18" s="19"/>
      <c r="B18" s="19"/>
      <c r="C18" s="19"/>
      <c r="D18" s="19"/>
      <c r="E18" s="19"/>
      <c r="F18" s="3"/>
      <c r="G18" s="6"/>
      <c r="H18" s="4"/>
      <c r="I18" s="4"/>
      <c r="J18" s="4"/>
      <c r="K18" s="4"/>
      <c r="L18" s="4"/>
      <c r="M18" s="4"/>
    </row>
    <row r="19" spans="1:13" s="7" customFormat="1" ht="18" x14ac:dyDescent="0.3">
      <c r="A19" s="313" t="str">
        <f>(CONCATENATE("3rd Quarter (Apr ",Instructions!$B$9," - Jun ",Instructions!$B$9,")"))</f>
        <v>3rd Quarter (Apr 2025 - Jun 2025)</v>
      </c>
      <c r="B19" s="313"/>
      <c r="C19" s="313"/>
      <c r="D19" s="313"/>
      <c r="E19" s="313"/>
    </row>
    <row r="20" spans="1:13" s="7" customFormat="1" ht="51.75" customHeight="1" x14ac:dyDescent="0.3">
      <c r="A20" s="49" t="s">
        <v>104</v>
      </c>
      <c r="B20" s="50" t="s">
        <v>105</v>
      </c>
      <c r="C20" s="50" t="s">
        <v>106</v>
      </c>
      <c r="D20" s="28" t="s">
        <v>109</v>
      </c>
      <c r="E20" s="28" t="s">
        <v>108</v>
      </c>
    </row>
    <row r="21" spans="1:13" s="17" customFormat="1" ht="15.6" x14ac:dyDescent="0.3">
      <c r="A21" s="48" t="s">
        <v>92</v>
      </c>
      <c r="B21" s="16"/>
      <c r="C21" s="16"/>
      <c r="D21" s="164"/>
      <c r="E21" s="16"/>
    </row>
    <row r="22" spans="1:13" s="17" customFormat="1" ht="15.6" x14ac:dyDescent="0.3">
      <c r="A22" s="48" t="s">
        <v>92</v>
      </c>
      <c r="B22" s="16"/>
      <c r="C22" s="16"/>
      <c r="D22" s="164"/>
      <c r="E22" s="16"/>
    </row>
    <row r="23" spans="1:13" s="17" customFormat="1" ht="15.6" x14ac:dyDescent="0.3">
      <c r="A23" s="48" t="s">
        <v>92</v>
      </c>
      <c r="B23" s="16"/>
      <c r="C23" s="16"/>
      <c r="D23" s="164"/>
      <c r="E23" s="16"/>
    </row>
    <row r="24" spans="1:13" s="17" customFormat="1" ht="15.6" x14ac:dyDescent="0.3">
      <c r="A24" s="48" t="s">
        <v>92</v>
      </c>
      <c r="B24" s="16"/>
      <c r="C24" s="16"/>
      <c r="D24" s="164"/>
      <c r="E24" s="16"/>
    </row>
    <row r="25" spans="1:13" s="17" customFormat="1" ht="15.6" x14ac:dyDescent="0.3">
      <c r="A25" s="48" t="s">
        <v>92</v>
      </c>
      <c r="B25" s="16"/>
      <c r="C25" s="16"/>
      <c r="D25" s="164"/>
      <c r="E25" s="16"/>
    </row>
    <row r="26" spans="1:13" s="5" customFormat="1" ht="15.6" x14ac:dyDescent="0.3">
      <c r="A26" s="19"/>
      <c r="B26" s="19"/>
      <c r="C26" s="19"/>
      <c r="D26" s="19"/>
      <c r="E26" s="19"/>
      <c r="F26" s="3"/>
      <c r="G26" s="6"/>
      <c r="H26" s="4"/>
      <c r="I26" s="4"/>
      <c r="J26" s="4"/>
      <c r="K26" s="4"/>
      <c r="L26" s="4"/>
      <c r="M26" s="4"/>
    </row>
    <row r="27" spans="1:13" s="7" customFormat="1" ht="18" x14ac:dyDescent="0.3">
      <c r="A27" s="313" t="str">
        <f>(CONCATENATE("4th Quarter (Jul ",Instructions!$B$9," - Sep ",Instructions!$B$9,")"))</f>
        <v>4th Quarter (Jul 2025 - Sep 2025)</v>
      </c>
      <c r="B27" s="313"/>
      <c r="C27" s="313"/>
      <c r="D27" s="313"/>
      <c r="E27" s="313"/>
    </row>
    <row r="28" spans="1:13" s="7" customFormat="1" ht="51.75" customHeight="1" x14ac:dyDescent="0.3">
      <c r="A28" s="49" t="s">
        <v>104</v>
      </c>
      <c r="B28" s="50" t="s">
        <v>105</v>
      </c>
      <c r="C28" s="50" t="s">
        <v>106</v>
      </c>
      <c r="D28" s="28" t="s">
        <v>109</v>
      </c>
      <c r="E28" s="28" t="s">
        <v>108</v>
      </c>
    </row>
    <row r="29" spans="1:13" s="17" customFormat="1" ht="15.6" x14ac:dyDescent="0.3">
      <c r="A29" s="48" t="s">
        <v>92</v>
      </c>
      <c r="B29" s="16"/>
      <c r="C29" s="16"/>
      <c r="D29" s="164"/>
      <c r="E29" s="16"/>
    </row>
    <row r="30" spans="1:13" s="17" customFormat="1" ht="15.6" x14ac:dyDescent="0.3">
      <c r="A30" s="48" t="s">
        <v>92</v>
      </c>
      <c r="B30" s="16"/>
      <c r="C30" s="16"/>
      <c r="D30" s="164"/>
      <c r="E30" s="16"/>
    </row>
    <row r="31" spans="1:13" s="17" customFormat="1" ht="15.6" x14ac:dyDescent="0.3">
      <c r="A31" s="48" t="s">
        <v>92</v>
      </c>
      <c r="B31" s="16"/>
      <c r="C31" s="16"/>
      <c r="D31" s="164"/>
      <c r="E31" s="16"/>
    </row>
    <row r="32" spans="1:13" s="17" customFormat="1" ht="15.6" x14ac:dyDescent="0.3">
      <c r="A32" s="48" t="s">
        <v>92</v>
      </c>
      <c r="B32" s="16"/>
      <c r="C32" s="16"/>
      <c r="D32" s="164"/>
      <c r="E32" s="16"/>
    </row>
    <row r="33" spans="1:5" s="17" customFormat="1" ht="15.6" x14ac:dyDescent="0.3">
      <c r="A33" s="48" t="s">
        <v>92</v>
      </c>
      <c r="B33" s="16"/>
      <c r="C33" s="16"/>
      <c r="D33" s="164"/>
      <c r="E33" s="16"/>
    </row>
    <row r="34" spans="1:5" x14ac:dyDescent="0.3">
      <c r="E34"/>
    </row>
    <row r="35" spans="1:5" x14ac:dyDescent="0.3">
      <c r="E35"/>
    </row>
    <row r="36" spans="1:5" x14ac:dyDescent="0.3">
      <c r="E36"/>
    </row>
  </sheetData>
  <sheetProtection formatRows="0" insertRows="0" insertHyperlinks="0" deleteRows="0"/>
  <mergeCells count="3">
    <mergeCell ref="A11:E11"/>
    <mergeCell ref="A19:E19"/>
    <mergeCell ref="A27:E27"/>
  </mergeCells>
  <dataValidations xWindow="1633" yWindow="504" count="4">
    <dataValidation allowBlank="1" showInputMessage="1" showErrorMessage="1" promptTitle="Activity Description" prompt="Enter detailed description of the activity or grouping of activities._x000a__x000a_What was the reach and impact of the activity?_x000a__x000a_Has the Board made adjustments from the original Expenditure Plan?_x000a_" sqref="B21:B25 B29:B33 B5:B9 B13:B17" xr:uid="{FD88FC8B-5E4A-49FD-8C74-60E2FD4E6A5D}"/>
    <dataValidation allowBlank="1" showInputMessage="1" showErrorMessage="1" prompt="Enter the number and type of new, unduplicated participants served during the quarter._x000a__x000a_Participants might be programs or individuals (such as teachers or children)._x000a_" sqref="D5:D9 D21:D25 D13:D17 D29:D33" xr:uid="{9E06F72C-23A4-43BD-A55C-6028F98E2003}"/>
    <dataValidation allowBlank="1" showInputMessage="1" showErrorMessage="1" promptTitle="Describe the measurable outcomes" prompt="Use numbers to indicate results._x000a__x000a_NOTE: Some outcomes may not be available within the quarter an activity is completed. The Board may denote results are TBD and update in a later report._x000a__x000a_If updating data for a previous quarter, include date added." sqref="E5:E9 E29:E33 E21:E25 E13:E17" xr:uid="{9E564B61-603B-48C3-9677-CEA2D22F6B85}"/>
    <dataValidation allowBlank="1" showInputMessage="1" showErrorMessage="1" promptTitle="Activity Category" sqref="A34" xr:uid="{4DD602AA-1F43-4395-849D-B36DFBFB2298}"/>
  </dataValidations>
  <pageMargins left="0.25" right="1.0416666666666666E-2" top="0.63888888888888895" bottom="0.75" header="0.3" footer="0.3"/>
  <pageSetup orientation="landscape" r:id="rId1"/>
  <headerFooter>
    <oddHeader>&amp;C&amp;"-,Bold"&amp;14Child Care Quality Expenditure &amp;&amp; Activity Report</oddHeader>
    <oddFooter>&amp;C&amp;10Submit completed plan or quarterly report to bcm@twc.texas.gov
Submit questions about content of the report to childcare.programassistance@twc.texas.gov
Page &amp;P of &amp;N</oddFooter>
  </headerFooter>
  <extLst>
    <ext xmlns:x14="http://schemas.microsoft.com/office/spreadsheetml/2009/9/main" uri="{CCE6A557-97BC-4b89-ADB6-D9C93CAAB3DF}">
      <x14:dataValidations xmlns:xm="http://schemas.microsoft.com/office/excel/2006/main" xWindow="1633" yWindow="504" count="2">
        <x14:dataValidation type="list" showInputMessage="1" showErrorMessage="1" promptTitle="Project Status" prompt="select the current project status" xr:uid="{A51CF559-85F0-445C-899B-B8F06E040E76}">
          <x14:formula1>
            <xm:f>'Drop-Down Pick Lists'!$E$3:$E$7</xm:f>
          </x14:formula1>
          <xm:sqref>C13:C17 C29:C33 C5:C9 C21:C25</xm:sqref>
        </x14:dataValidation>
        <x14:dataValidation type="list" allowBlank="1" showInputMessage="1" showErrorMessage="1" xr:uid="{8F837ED2-6188-4424-B7BA-C582260D892F}">
          <x14:formula1>
            <xm:f>'Drop-Down Pick Lists'!$I$2:$I$10</xm:f>
          </x14:formula1>
          <xm:sqref>A13:A17 A21:A25 A29:A33 A5:A9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CDC3-993B-4FB9-8173-97EA70107CD6}">
  <sheetPr codeName="Sheet7"/>
  <dimension ref="A1:R14"/>
  <sheetViews>
    <sheetView zoomScale="90" zoomScaleNormal="90" workbookViewId="0">
      <selection activeCell="A14" sqref="A14:R14"/>
    </sheetView>
  </sheetViews>
  <sheetFormatPr defaultColWidth="8.5546875" defaultRowHeight="14.4" x14ac:dyDescent="0.3"/>
  <cols>
    <col min="1" max="1" width="11.44140625" customWidth="1"/>
    <col min="2" max="15" width="12.44140625" customWidth="1"/>
  </cols>
  <sheetData>
    <row r="1" spans="1:18" ht="18" x14ac:dyDescent="0.3">
      <c r="A1" s="20" t="s">
        <v>113</v>
      </c>
      <c r="B1" s="20"/>
      <c r="C1" s="20"/>
      <c r="D1" s="20"/>
    </row>
    <row r="2" spans="1:18" x14ac:dyDescent="0.3">
      <c r="A2" t="s">
        <v>114</v>
      </c>
    </row>
    <row r="3" spans="1:18" ht="15" thickBot="1" x14ac:dyDescent="0.35"/>
    <row r="4" spans="1:18" x14ac:dyDescent="0.3">
      <c r="A4" s="322" t="s">
        <v>115</v>
      </c>
      <c r="B4" s="323"/>
      <c r="C4" s="324"/>
    </row>
    <row r="5" spans="1:18" ht="15" thickBot="1" x14ac:dyDescent="0.35">
      <c r="A5" s="319" t="str">
        <f>Instructions!$B$8</f>
        <v>Board (Select on Instructions tab)</v>
      </c>
      <c r="B5" s="320"/>
      <c r="C5" s="321"/>
    </row>
    <row r="6" spans="1:18" ht="15" thickBot="1" x14ac:dyDescent="0.35">
      <c r="A6" s="30"/>
    </row>
    <row r="7" spans="1:18" x14ac:dyDescent="0.3">
      <c r="A7" s="32" t="s">
        <v>117</v>
      </c>
      <c r="B7" s="33"/>
      <c r="C7" s="33"/>
      <c r="D7" s="34"/>
    </row>
    <row r="8" spans="1:18" x14ac:dyDescent="0.3">
      <c r="A8" s="35" t="s">
        <v>118</v>
      </c>
      <c r="B8" s="31" t="s">
        <v>119</v>
      </c>
      <c r="C8" s="31" t="s">
        <v>120</v>
      </c>
      <c r="D8" s="36" t="s">
        <v>121</v>
      </c>
    </row>
    <row r="9" spans="1:18" ht="15" thickBot="1" x14ac:dyDescent="0.35">
      <c r="A9" s="148">
        <f>'Quarterly Data'!$B$29</f>
        <v>0</v>
      </c>
      <c r="B9" s="149">
        <f>'Quarterly Data'!$C$29</f>
        <v>0</v>
      </c>
      <c r="C9" s="149">
        <f>'Quarterly Data'!$D$29</f>
        <v>0</v>
      </c>
      <c r="D9" s="150">
        <f>'Quarterly Data'!$E$29</f>
        <v>0</v>
      </c>
    </row>
    <row r="11" spans="1:18" ht="15" thickBot="1" x14ac:dyDescent="0.35"/>
    <row r="12" spans="1:18" ht="34.200000000000003" customHeight="1" thickBot="1" x14ac:dyDescent="0.35">
      <c r="A12" s="325" t="s">
        <v>110</v>
      </c>
      <c r="B12" s="326"/>
      <c r="C12" s="327" t="s">
        <v>62</v>
      </c>
      <c r="D12" s="328"/>
      <c r="E12" s="328"/>
      <c r="F12" s="328"/>
      <c r="G12" s="329"/>
      <c r="H12" s="216" t="s">
        <v>111</v>
      </c>
      <c r="I12" s="215" t="s">
        <v>209</v>
      </c>
      <c r="J12" s="314" t="s">
        <v>112</v>
      </c>
      <c r="K12" s="315"/>
      <c r="L12" s="316" t="s">
        <v>116</v>
      </c>
      <c r="M12" s="317"/>
      <c r="N12" s="317"/>
      <c r="O12" s="317"/>
      <c r="P12" s="317"/>
      <c r="Q12" s="317"/>
      <c r="R12" s="318"/>
    </row>
    <row r="13" spans="1:18" ht="62.4" customHeight="1" x14ac:dyDescent="0.3">
      <c r="A13" s="212" t="s">
        <v>122</v>
      </c>
      <c r="B13" s="213" t="s">
        <v>123</v>
      </c>
      <c r="C13" s="214" t="s">
        <v>71</v>
      </c>
      <c r="D13" s="214" t="s">
        <v>124</v>
      </c>
      <c r="E13" s="214" t="s">
        <v>125</v>
      </c>
      <c r="F13" s="214" t="s">
        <v>126</v>
      </c>
      <c r="G13" s="214" t="s">
        <v>127</v>
      </c>
      <c r="H13" s="214" t="s">
        <v>116</v>
      </c>
      <c r="I13" s="206" t="s">
        <v>128</v>
      </c>
      <c r="J13" s="214" t="s">
        <v>129</v>
      </c>
      <c r="K13" s="214" t="s">
        <v>130</v>
      </c>
      <c r="L13" s="206" t="s">
        <v>131</v>
      </c>
      <c r="M13" s="206" t="s">
        <v>132</v>
      </c>
      <c r="N13" s="115" t="s">
        <v>100</v>
      </c>
      <c r="O13" s="115" t="s">
        <v>101</v>
      </c>
      <c r="P13" s="115" t="s">
        <v>102</v>
      </c>
      <c r="Q13" s="207" t="s">
        <v>103</v>
      </c>
      <c r="R13" s="207" t="s">
        <v>236</v>
      </c>
    </row>
    <row r="14" spans="1:18" ht="15" thickBot="1" x14ac:dyDescent="0.35">
      <c r="A14" s="51">
        <f>'Quarterly Data'!F6</f>
        <v>0</v>
      </c>
      <c r="B14" s="52">
        <f>'Quarterly Data'!F7</f>
        <v>0</v>
      </c>
      <c r="C14" s="52">
        <f>'Quarterly Data'!F12</f>
        <v>0</v>
      </c>
      <c r="D14" s="52">
        <f>'Quarterly Data'!F13</f>
        <v>0</v>
      </c>
      <c r="E14" s="52">
        <f>'Quarterly Data'!F14</f>
        <v>0</v>
      </c>
      <c r="F14" s="52">
        <f>'Quarterly Data'!F15</f>
        <v>0</v>
      </c>
      <c r="G14" s="52">
        <f>'Quarterly Data'!F24</f>
        <v>0</v>
      </c>
      <c r="H14" s="52">
        <f>'Quarterly Data'!F38</f>
        <v>0</v>
      </c>
      <c r="I14" s="52">
        <f>'Quarterly Data'!F46</f>
        <v>0</v>
      </c>
      <c r="J14" s="52">
        <f>'Quarterly Data'!F50</f>
        <v>0</v>
      </c>
      <c r="K14" s="52">
        <f>'Quarterly Data'!F51</f>
        <v>0</v>
      </c>
      <c r="L14" s="52">
        <f>'Quarterly Data'!F56</f>
        <v>0</v>
      </c>
      <c r="M14" s="52">
        <f>'Quarterly Data'!F57</f>
        <v>0</v>
      </c>
      <c r="N14" s="52">
        <f>'Quarterly Data'!F61</f>
        <v>0</v>
      </c>
      <c r="O14" s="52">
        <f>'Quarterly Data'!F62</f>
        <v>0</v>
      </c>
      <c r="P14" s="52">
        <f>'Quarterly Data'!F63</f>
        <v>0</v>
      </c>
      <c r="Q14" s="142">
        <f>'Quarterly Data'!F64</f>
        <v>0</v>
      </c>
      <c r="R14" s="142">
        <f>'Quarterly Data'!F65</f>
        <v>0</v>
      </c>
    </row>
  </sheetData>
  <mergeCells count="6">
    <mergeCell ref="J12:K12"/>
    <mergeCell ref="L12:R12"/>
    <mergeCell ref="A5:C5"/>
    <mergeCell ref="A4:C4"/>
    <mergeCell ref="A12:B12"/>
    <mergeCell ref="C12:G12"/>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CCF3A-CBB6-4590-BF70-D1B3066665A9}">
  <sheetPr codeName="Sheet8">
    <tabColor rgb="FFFFFF00"/>
  </sheetPr>
  <dimension ref="A2:O31"/>
  <sheetViews>
    <sheetView topLeftCell="H1" workbookViewId="0">
      <selection activeCell="O2" sqref="O2:O6"/>
    </sheetView>
  </sheetViews>
  <sheetFormatPr defaultColWidth="8.5546875" defaultRowHeight="14.4" x14ac:dyDescent="0.3"/>
  <cols>
    <col min="2" max="2" width="17.44140625" customWidth="1"/>
    <col min="3" max="3" width="43.44140625" bestFit="1" customWidth="1"/>
    <col min="4" max="4" width="1.44140625" customWidth="1"/>
    <col min="5" max="5" width="22.5546875" customWidth="1"/>
    <col min="6" max="6" width="1.44140625" customWidth="1"/>
    <col min="7" max="7" width="30.44140625" customWidth="1"/>
    <col min="8" max="8" width="1.44140625" customWidth="1"/>
    <col min="9" max="9" width="55.33203125" customWidth="1"/>
    <col min="10" max="10" width="1.5546875" customWidth="1"/>
    <col min="11" max="11" width="28.44140625" bestFit="1" customWidth="1"/>
    <col min="12" max="12" width="3.33203125" customWidth="1"/>
    <col min="13" max="13" width="28.33203125" customWidth="1"/>
    <col min="15" max="15" width="27" customWidth="1"/>
  </cols>
  <sheetData>
    <row r="2" spans="1:15" ht="15.6" x14ac:dyDescent="0.3">
      <c r="A2" s="13" t="s">
        <v>133</v>
      </c>
      <c r="B2" s="13" t="s">
        <v>134</v>
      </c>
      <c r="C2" s="1" t="s">
        <v>135</v>
      </c>
      <c r="D2" s="1"/>
      <c r="E2" s="8" t="s">
        <v>106</v>
      </c>
      <c r="G2" s="1" t="s">
        <v>136</v>
      </c>
      <c r="I2" s="10" t="s">
        <v>137</v>
      </c>
      <c r="K2" t="s">
        <v>138</v>
      </c>
      <c r="M2" t="s">
        <v>217</v>
      </c>
    </row>
    <row r="3" spans="1:15" ht="16.5" customHeight="1" x14ac:dyDescent="0.3">
      <c r="A3">
        <v>0</v>
      </c>
      <c r="B3" s="15">
        <v>0</v>
      </c>
      <c r="C3" s="14" t="s">
        <v>8</v>
      </c>
      <c r="E3" s="9" t="s">
        <v>139</v>
      </c>
      <c r="F3" s="15"/>
      <c r="G3" s="37" t="s">
        <v>140</v>
      </c>
      <c r="H3" s="15"/>
      <c r="I3" s="37" t="s">
        <v>140</v>
      </c>
      <c r="K3" t="s">
        <v>141</v>
      </c>
      <c r="M3" s="37" t="s">
        <v>140</v>
      </c>
    </row>
    <row r="4" spans="1:15" ht="15.6" x14ac:dyDescent="0.3">
      <c r="A4">
        <v>1</v>
      </c>
      <c r="B4" t="s">
        <v>142</v>
      </c>
      <c r="C4" t="s">
        <v>143</v>
      </c>
      <c r="E4" s="92" t="s">
        <v>144</v>
      </c>
      <c r="G4" t="s">
        <v>145</v>
      </c>
      <c r="I4" s="82" t="s">
        <v>110</v>
      </c>
      <c r="K4" t="s">
        <v>53</v>
      </c>
      <c r="M4" t="s">
        <v>141</v>
      </c>
    </row>
    <row r="5" spans="1:15" ht="15.6" x14ac:dyDescent="0.3">
      <c r="A5">
        <v>2</v>
      </c>
      <c r="B5" t="s">
        <v>146</v>
      </c>
      <c r="C5" t="s">
        <v>147</v>
      </c>
      <c r="E5" s="93" t="s">
        <v>148</v>
      </c>
      <c r="G5" t="s">
        <v>149</v>
      </c>
      <c r="I5" s="82" t="s">
        <v>62</v>
      </c>
      <c r="K5" t="s">
        <v>150</v>
      </c>
      <c r="M5" t="s">
        <v>53</v>
      </c>
    </row>
    <row r="6" spans="1:15" ht="15.6" x14ac:dyDescent="0.3">
      <c r="A6">
        <v>3</v>
      </c>
      <c r="B6" t="s">
        <v>151</v>
      </c>
      <c r="C6" t="s">
        <v>152</v>
      </c>
      <c r="E6" s="92"/>
      <c r="G6" t="s">
        <v>153</v>
      </c>
      <c r="I6" s="82" t="s">
        <v>212</v>
      </c>
      <c r="M6" t="s">
        <v>218</v>
      </c>
    </row>
    <row r="7" spans="1:15" ht="15.6" x14ac:dyDescent="0.3">
      <c r="A7">
        <v>4</v>
      </c>
      <c r="B7" t="s">
        <v>154</v>
      </c>
      <c r="C7" t="s">
        <v>155</v>
      </c>
      <c r="G7" t="s">
        <v>156</v>
      </c>
      <c r="I7" s="82" t="s">
        <v>157</v>
      </c>
    </row>
    <row r="8" spans="1:15" ht="15.6" customHeight="1" x14ac:dyDescent="0.3">
      <c r="A8">
        <v>5</v>
      </c>
      <c r="B8" t="s">
        <v>158</v>
      </c>
      <c r="C8" t="s">
        <v>159</v>
      </c>
      <c r="G8" t="s">
        <v>160</v>
      </c>
      <c r="I8" s="92" t="s">
        <v>38</v>
      </c>
    </row>
    <row r="9" spans="1:15" ht="15.6" x14ac:dyDescent="0.3">
      <c r="A9">
        <v>6</v>
      </c>
      <c r="B9" t="s">
        <v>161</v>
      </c>
      <c r="C9" t="s">
        <v>162</v>
      </c>
      <c r="G9" t="s">
        <v>163</v>
      </c>
      <c r="I9" s="92" t="s">
        <v>164</v>
      </c>
      <c r="M9" t="s">
        <v>249</v>
      </c>
    </row>
    <row r="10" spans="1:15" ht="14.85" customHeight="1" x14ac:dyDescent="0.3">
      <c r="A10">
        <v>7</v>
      </c>
      <c r="B10" t="s">
        <v>165</v>
      </c>
      <c r="C10" t="s">
        <v>166</v>
      </c>
      <c r="I10" s="93" t="s">
        <v>234</v>
      </c>
      <c r="M10" s="233" t="s">
        <v>140</v>
      </c>
    </row>
    <row r="11" spans="1:15" ht="15.6" customHeight="1" x14ac:dyDescent="0.3">
      <c r="A11">
        <v>8</v>
      </c>
      <c r="B11" t="s">
        <v>167</v>
      </c>
      <c r="C11" t="s">
        <v>168</v>
      </c>
      <c r="M11" t="s">
        <v>245</v>
      </c>
    </row>
    <row r="12" spans="1:15" x14ac:dyDescent="0.3">
      <c r="A12">
        <v>9</v>
      </c>
      <c r="B12" t="s">
        <v>169</v>
      </c>
      <c r="C12" t="s">
        <v>170</v>
      </c>
      <c r="M12" t="s">
        <v>246</v>
      </c>
      <c r="O12" t="s">
        <v>242</v>
      </c>
    </row>
    <row r="13" spans="1:15" ht="17.100000000000001" customHeight="1" x14ac:dyDescent="0.3">
      <c r="A13">
        <v>10</v>
      </c>
      <c r="B13" t="s">
        <v>171</v>
      </c>
      <c r="C13" t="s">
        <v>172</v>
      </c>
      <c r="M13" t="s">
        <v>247</v>
      </c>
      <c r="O13" t="b">
        <v>0</v>
      </c>
    </row>
    <row r="14" spans="1:15" ht="17.100000000000001" customHeight="1" x14ac:dyDescent="0.3">
      <c r="A14">
        <v>11</v>
      </c>
      <c r="B14" t="s">
        <v>173</v>
      </c>
      <c r="C14" t="s">
        <v>174</v>
      </c>
      <c r="M14" t="s">
        <v>248</v>
      </c>
      <c r="O14" t="s">
        <v>251</v>
      </c>
    </row>
    <row r="15" spans="1:15" ht="17.100000000000001" customHeight="1" x14ac:dyDescent="0.3">
      <c r="A15">
        <v>12</v>
      </c>
      <c r="B15" t="s">
        <v>175</v>
      </c>
      <c r="C15" t="s">
        <v>176</v>
      </c>
      <c r="O15" t="s">
        <v>241</v>
      </c>
    </row>
    <row r="16" spans="1:15" ht="15.6" x14ac:dyDescent="0.3">
      <c r="A16">
        <v>13</v>
      </c>
      <c r="B16" t="s">
        <v>177</v>
      </c>
      <c r="C16" t="s">
        <v>178</v>
      </c>
      <c r="G16" s="93"/>
      <c r="O16" t="s">
        <v>116</v>
      </c>
    </row>
    <row r="17" spans="1:7" ht="15.6" x14ac:dyDescent="0.3">
      <c r="A17">
        <v>14</v>
      </c>
      <c r="B17" t="s">
        <v>179</v>
      </c>
      <c r="C17" t="s">
        <v>180</v>
      </c>
      <c r="G17" s="93"/>
    </row>
    <row r="18" spans="1:7" x14ac:dyDescent="0.3">
      <c r="A18">
        <v>15</v>
      </c>
      <c r="B18" t="s">
        <v>181</v>
      </c>
      <c r="C18" t="s">
        <v>182</v>
      </c>
    </row>
    <row r="19" spans="1:7" x14ac:dyDescent="0.3">
      <c r="A19">
        <v>16</v>
      </c>
      <c r="B19" t="s">
        <v>183</v>
      </c>
      <c r="C19" t="s">
        <v>184</v>
      </c>
    </row>
    <row r="20" spans="1:7" x14ac:dyDescent="0.3">
      <c r="A20">
        <v>17</v>
      </c>
      <c r="B20" t="s">
        <v>185</v>
      </c>
      <c r="C20" t="s">
        <v>186</v>
      </c>
    </row>
    <row r="21" spans="1:7" x14ac:dyDescent="0.3">
      <c r="A21">
        <v>18</v>
      </c>
      <c r="B21" t="s">
        <v>187</v>
      </c>
      <c r="C21" t="s">
        <v>188</v>
      </c>
    </row>
    <row r="22" spans="1:7" x14ac:dyDescent="0.3">
      <c r="A22">
        <v>19</v>
      </c>
      <c r="B22" t="s">
        <v>189</v>
      </c>
      <c r="C22" t="s">
        <v>190</v>
      </c>
    </row>
    <row r="23" spans="1:7" x14ac:dyDescent="0.3">
      <c r="A23">
        <v>20</v>
      </c>
      <c r="B23" t="s">
        <v>191</v>
      </c>
      <c r="C23" t="s">
        <v>192</v>
      </c>
    </row>
    <row r="24" spans="1:7" x14ac:dyDescent="0.3">
      <c r="A24">
        <v>21</v>
      </c>
      <c r="B24" t="s">
        <v>193</v>
      </c>
      <c r="C24" t="s">
        <v>194</v>
      </c>
    </row>
    <row r="25" spans="1:7" x14ac:dyDescent="0.3">
      <c r="A25">
        <v>22</v>
      </c>
      <c r="B25" t="s">
        <v>195</v>
      </c>
      <c r="C25" t="s">
        <v>196</v>
      </c>
    </row>
    <row r="26" spans="1:7" x14ac:dyDescent="0.3">
      <c r="A26">
        <v>23</v>
      </c>
      <c r="B26" t="s">
        <v>197</v>
      </c>
      <c r="C26" t="s">
        <v>198</v>
      </c>
    </row>
    <row r="27" spans="1:7" x14ac:dyDescent="0.3">
      <c r="A27">
        <v>24</v>
      </c>
      <c r="B27" t="s">
        <v>199</v>
      </c>
      <c r="C27" t="s">
        <v>200</v>
      </c>
    </row>
    <row r="28" spans="1:7" x14ac:dyDescent="0.3">
      <c r="A28">
        <v>25</v>
      </c>
      <c r="B28" t="s">
        <v>201</v>
      </c>
      <c r="C28" t="s">
        <v>202</v>
      </c>
    </row>
    <row r="29" spans="1:7" x14ac:dyDescent="0.3">
      <c r="A29">
        <v>26</v>
      </c>
      <c r="B29" t="s">
        <v>203</v>
      </c>
      <c r="C29" t="s">
        <v>204</v>
      </c>
    </row>
    <row r="30" spans="1:7" x14ac:dyDescent="0.3">
      <c r="A30">
        <v>27</v>
      </c>
      <c r="B30" t="s">
        <v>205</v>
      </c>
      <c r="C30" t="s">
        <v>206</v>
      </c>
    </row>
    <row r="31" spans="1:7" x14ac:dyDescent="0.3">
      <c r="A31">
        <v>28</v>
      </c>
      <c r="B31" t="s">
        <v>207</v>
      </c>
      <c r="C31" t="s">
        <v>208</v>
      </c>
    </row>
  </sheetData>
  <dataValidations count="1">
    <dataValidation type="list" allowBlank="1" showInputMessage="1" showErrorMessage="1" sqref="G16:G17" xr:uid="{17C2248E-6B79-4E40-86C3-6161E5659F2A}">
      <formula1>$A$58:$A$61</formula1>
    </dataValidation>
  </dataValidations>
  <pageMargins left="0.7" right="0.7" top="0.75" bottom="0.75" header="0.3" footer="0.3"/>
  <pageSetup orientation="portrait" horizontalDpi="1200" verticalDpi="1200" r:id="rId1"/>
  <tableParts count="8">
    <tablePart r:id="rId2"/>
    <tablePart r:id="rId3"/>
    <tablePart r:id="rId4"/>
    <tablePart r:id="rId5"/>
    <tablePart r:id="rId6"/>
    <tablePart r:id="rId7"/>
    <tablePart r:id="rId8"/>
    <tablePart r:id="rId9"/>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AE6E-7AB5-41DC-8920-4D93AB0CEB9B}">
  <sheetPr codeName="Sheet9"/>
  <dimension ref="A1:D7"/>
  <sheetViews>
    <sheetView topLeftCell="A6" zoomScale="80" zoomScaleNormal="80" workbookViewId="0">
      <selection activeCell="D5" sqref="D5"/>
    </sheetView>
  </sheetViews>
  <sheetFormatPr defaultRowHeight="14.4" x14ac:dyDescent="0.3"/>
  <cols>
    <col min="1" max="1" width="31.6640625" bestFit="1" customWidth="1"/>
    <col min="2" max="2" width="21.5546875" bestFit="1" customWidth="1"/>
    <col min="3" max="3" width="11.6640625" bestFit="1" customWidth="1"/>
    <col min="4" max="4" width="171.44140625" customWidth="1"/>
  </cols>
  <sheetData>
    <row r="1" spans="1:4" ht="25.8" x14ac:dyDescent="0.5">
      <c r="A1" s="201" t="s">
        <v>224</v>
      </c>
    </row>
    <row r="2" spans="1:4" ht="11.25" customHeight="1" x14ac:dyDescent="0.5">
      <c r="A2" s="202"/>
      <c r="B2" s="203"/>
      <c r="C2" s="203"/>
      <c r="D2" s="203"/>
    </row>
    <row r="3" spans="1:4" s="15" customFormat="1" ht="15.6" x14ac:dyDescent="0.3">
      <c r="A3" s="88" t="s">
        <v>228</v>
      </c>
      <c r="B3" s="88" t="s">
        <v>229</v>
      </c>
      <c r="C3" s="88" t="s">
        <v>230</v>
      </c>
      <c r="D3" s="88" t="s">
        <v>231</v>
      </c>
    </row>
    <row r="4" spans="1:4" ht="114.75" customHeight="1" x14ac:dyDescent="0.3">
      <c r="A4" s="275" t="s">
        <v>225</v>
      </c>
      <c r="B4" s="275" t="s">
        <v>226</v>
      </c>
      <c r="C4" s="276">
        <v>44835</v>
      </c>
      <c r="D4" s="277" t="s">
        <v>291</v>
      </c>
    </row>
    <row r="5" spans="1:4" ht="15.6" x14ac:dyDescent="0.3">
      <c r="A5" s="278" t="s">
        <v>226</v>
      </c>
      <c r="B5" s="278" t="s">
        <v>227</v>
      </c>
      <c r="C5" s="279">
        <v>45020</v>
      </c>
      <c r="D5" s="278" t="s">
        <v>290</v>
      </c>
    </row>
    <row r="6" spans="1:4" s="204" customFormat="1" ht="212.25" customHeight="1" x14ac:dyDescent="0.3">
      <c r="A6" s="280" t="s">
        <v>227</v>
      </c>
      <c r="B6" s="280" t="s">
        <v>238</v>
      </c>
      <c r="C6" s="281">
        <v>45222</v>
      </c>
      <c r="D6" s="277" t="s">
        <v>292</v>
      </c>
    </row>
    <row r="7" spans="1:4" s="274" customFormat="1" ht="46.8" x14ac:dyDescent="0.3">
      <c r="A7" s="282" t="s">
        <v>238</v>
      </c>
      <c r="B7" s="282" t="s">
        <v>256</v>
      </c>
      <c r="C7" s="283">
        <v>45566</v>
      </c>
      <c r="D7" s="284" t="s">
        <v>257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75cc3ea-6d34-48b9-955f-209672471296" xsi:nil="true"/>
    <lcf76f155ced4ddcb4097134ff3c332f xmlns="69bc4a87-aeb1-4e2a-8844-66aae643a6a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F175A9F1281A48A5C2A18D67311450" ma:contentTypeVersion="13" ma:contentTypeDescription="Create a new document." ma:contentTypeScope="" ma:versionID="9f719f9f922899b280cf87f3ec9dc1bc">
  <xsd:schema xmlns:xsd="http://www.w3.org/2001/XMLSchema" xmlns:xs="http://www.w3.org/2001/XMLSchema" xmlns:p="http://schemas.microsoft.com/office/2006/metadata/properties" xmlns:ns2="69bc4a87-aeb1-4e2a-8844-66aae643a6a2" xmlns:ns3="d75cc3ea-6d34-48b9-955f-209672471296" targetNamespace="http://schemas.microsoft.com/office/2006/metadata/properties" ma:root="true" ma:fieldsID="6927a563e5935b9037577e2742eb7935" ns2:_="" ns3:_="">
    <xsd:import namespace="69bc4a87-aeb1-4e2a-8844-66aae643a6a2"/>
    <xsd:import namespace="d75cc3ea-6d34-48b9-955f-2096724712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c4a87-aeb1-4e2a-8844-66aae643a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5cc3ea-6d34-48b9-955f-20967247129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4c2949c-22a8-4d1d-9a8c-b3c5bd09e7e6}" ma:internalName="TaxCatchAll" ma:showField="CatchAllData" ma:web="d75cc3ea-6d34-48b9-955f-2096724712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3D6E9E-87A5-4016-AE48-5B720C9E7BCE}">
  <ds:schemaRefs>
    <ds:schemaRef ds:uri="http://purl.org/dc/elements/1.1/"/>
    <ds:schemaRef ds:uri="http://schemas.microsoft.com/office/2006/documentManagement/types"/>
    <ds:schemaRef ds:uri="69bc4a87-aeb1-4e2a-8844-66aae643a6a2"/>
    <ds:schemaRef ds:uri="http://schemas.openxmlformats.org/package/2006/metadata/core-properties"/>
    <ds:schemaRef ds:uri="http://schemas.microsoft.com/office/infopath/2007/PartnerControls"/>
    <ds:schemaRef ds:uri="http://www.w3.org/XML/1998/namespace"/>
    <ds:schemaRef ds:uri="d75cc3ea-6d34-48b9-955f-209672471296"/>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B044F63-B1BE-48C1-8291-789E0A0E68DE}">
  <ds:schemaRefs>
    <ds:schemaRef ds:uri="http://schemas.microsoft.com/sharepoint/v3/contenttype/forms"/>
  </ds:schemaRefs>
</ds:datastoreItem>
</file>

<file path=customXml/itemProps3.xml><?xml version="1.0" encoding="utf-8"?>
<ds:datastoreItem xmlns:ds="http://schemas.openxmlformats.org/officeDocument/2006/customXml" ds:itemID="{A42C840E-E6FA-492F-81BF-A1FC78D76B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c4a87-aeb1-4e2a-8844-66aae643a6a2"/>
    <ds:schemaRef ds:uri="d75cc3ea-6d34-48b9-955f-2096724712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Examples &amp; Definitions</vt:lpstr>
      <vt:lpstr>Texas Rising Star Staff</vt:lpstr>
      <vt:lpstr>Annual Expenditure Plan</vt:lpstr>
      <vt:lpstr>Quarterly Data</vt:lpstr>
      <vt:lpstr>Quarterly Narrative</vt:lpstr>
      <vt:lpstr>Hidden-TWC Staff</vt:lpstr>
      <vt:lpstr>Drop-Down Pick Lists</vt:lpstr>
      <vt:lpstr>WD Letter Revisions</vt:lpstr>
      <vt:lpstr>Anticipated_Quarter_Start</vt:lpstr>
      <vt:lpstr>'Annual Expenditure Plan'!Evaluation_Assessment_Tools</vt:lpstr>
      <vt:lpstr>'Quarterly Data'!Print_Area</vt:lpstr>
      <vt:lpstr>'Annual Expenditure Plan'!Print_Titles</vt:lpstr>
      <vt:lpstr>'Quarterly Data'!Print_Titles</vt:lpstr>
      <vt:lpstr>'Quarterly Narrative'!Print_Titles</vt:lpstr>
      <vt:lpstr>'Annual Expenditure Plan'!Select_Evaluation_Assessment_Tools</vt:lpstr>
      <vt:lpstr>'Annual Expenditure Plan'!Select_tool</vt:lpstr>
      <vt:lpstr>TitleEvalTools..M51</vt:lpstr>
      <vt:lpstr>TitleOtherProv..M65</vt:lpstr>
      <vt:lpstr>TitlePDFin..M18</vt:lpstr>
      <vt:lpstr>TitlePDTrained..M26</vt:lpstr>
      <vt:lpstr>TitleQ1..E11</vt:lpstr>
      <vt:lpstr>TitleQ2..E21</vt:lpstr>
      <vt:lpstr>TitleQ2..E31</vt:lpstr>
      <vt:lpstr>TitleQ4..E41</vt:lpstr>
      <vt:lpstr>TitleQExpansion..M8</vt:lpstr>
      <vt:lpstr>TitleRisingStaff..M35</vt:lpstr>
      <vt:lpstr>TitleSupNew..M43</vt:lpstr>
      <vt:lpstr>TitleSupNew..M59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Board CCQ Expenditure Activity Report Template</dc:title>
  <dc:subject/>
  <dc:creator>Wilson,Allison P</dc:creator>
  <cp:keywords>CCQ; quality; board; QPR</cp:keywords>
  <dc:description>Minor corrections based on 48-hr review; ready for signature routing</dc:description>
  <cp:lastModifiedBy>Roma,Candice</cp:lastModifiedBy>
  <cp:revision/>
  <dcterms:created xsi:type="dcterms:W3CDTF">2020-10-01T14:22:56Z</dcterms:created>
  <dcterms:modified xsi:type="dcterms:W3CDTF">2024-10-08T16:29:12Z</dcterms:modified>
  <cp:category/>
  <cp:contentStatus>Editing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0x01010400F43848A8059B3F4EAA10CE9C3CC31947</vt:lpwstr>
  </property>
  <property fmtid="{D5CDD505-2E9C-101B-9397-08002B2CF9AE}" pid="3" name="RecordingLink">
    <vt:lpwstr>, </vt:lpwstr>
  </property>
  <property fmtid="{D5CDD505-2E9C-101B-9397-08002B2CF9AE}" pid="4" name="_docset_NoMedatataSyncRequired">
    <vt:lpwstr>False</vt:lpwstr>
  </property>
  <property fmtid="{D5CDD505-2E9C-101B-9397-08002B2CF9AE}" pid="5" name="MediaServiceImageTags">
    <vt:lpwstr/>
  </property>
  <property fmtid="{D5CDD505-2E9C-101B-9397-08002B2CF9AE}" pid="6" name="AssignedTo">
    <vt:lpwstr>28</vt:lpwstr>
  </property>
  <property fmtid="{D5CDD505-2E9C-101B-9397-08002B2CF9AE}" pid="7" name="Task Type">
    <vt:lpwstr>WD Letter</vt:lpwstr>
  </property>
  <property fmtid="{D5CDD505-2E9C-101B-9397-08002B2CF9AE}" pid="8" name="Team">
    <vt:lpwstr>QI</vt:lpwstr>
  </property>
  <property fmtid="{D5CDD505-2E9C-101B-9397-08002B2CF9AE}" pid="9" name="Task Priority">
    <vt:lpwstr>3 - Normal</vt:lpwstr>
  </property>
  <property fmtid="{D5CDD505-2E9C-101B-9397-08002B2CF9AE}" pid="10" name="Final Due Date">
    <vt:filetime>2024-08-02T05:00:00Z</vt:filetime>
  </property>
  <property fmtid="{D5CDD505-2E9C-101B-9397-08002B2CF9AE}" pid="11" name="Major Project">
    <vt:lpwstr>3</vt:lpwstr>
  </property>
  <property fmtid="{D5CDD505-2E9C-101B-9397-08002B2CF9AE}" pid="12" name="Secondary">
    <vt:lpwstr>26</vt:lpwstr>
  </property>
  <property fmtid="{D5CDD505-2E9C-101B-9397-08002B2CF9AE}" pid="13" name="Start Date">
    <vt:filetime>2024-03-12T05:00:00Z</vt:filetime>
  </property>
  <property fmtid="{D5CDD505-2E9C-101B-9397-08002B2CF9AE}" pid="14" name="TaskStatus">
    <vt:lpwstr>4 - Mgmt Review</vt:lpwstr>
  </property>
  <property fmtid="{D5CDD505-2E9C-101B-9397-08002B2CF9AE}" pid="15" name="Approvals">
    <vt:lpwstr>Wilson,Allison P APPROVED AS-IS Monday, August 26, 2024</vt:lpwstr>
  </property>
  <property fmtid="{D5CDD505-2E9C-101B-9397-08002B2CF9AE}" pid="16" name="Document Link">
    <vt:lpwstr/>
  </property>
</Properties>
</file>