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martibo1\Downloads\"/>
    </mc:Choice>
  </mc:AlternateContent>
  <xr:revisionPtr revIDLastSave="0" documentId="13_ncr:1_{4748E258-2754-4BBF-A4BE-7471A6104F4A}" xr6:coauthVersionLast="47" xr6:coauthVersionMax="47" xr10:uidLastSave="{00000000-0000-0000-0000-000000000000}"/>
  <bookViews>
    <workbookView xWindow="29505" yWindow="720" windowWidth="21585" windowHeight="11295" xr2:uid="{911672CD-E522-4B9D-B7A7-27306E19A8AB}"/>
  </bookViews>
  <sheets>
    <sheet name="RSA-15 - 2023"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28" i="1" l="1"/>
  <c r="B313" i="1"/>
  <c r="B36" i="1"/>
  <c r="B23" i="1"/>
  <c r="B25" i="1" s="1"/>
  <c r="B17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Gonzalez,Joe</author>
  </authors>
  <commentList>
    <comment ref="B326" authorId="0" shapeId="0" xr:uid="{85028711-4D3A-4FDC-8240-D035E44B9C1E}">
      <text>
        <r>
          <rPr>
            <b/>
            <sz val="9"/>
            <color indexed="81"/>
            <rFont val="Tahoma"/>
            <family val="2"/>
          </rPr>
          <t>Human Resources Dept</t>
        </r>
        <r>
          <rPr>
            <sz val="9"/>
            <color indexed="81"/>
            <rFont val="Tahoma"/>
            <family val="2"/>
          </rPr>
          <t xml:space="preserve">
</t>
        </r>
      </text>
    </comment>
  </commentList>
</comments>
</file>

<file path=xl/sharedStrings.xml><?xml version="1.0" encoding="utf-8"?>
<sst xmlns="http://schemas.openxmlformats.org/spreadsheetml/2006/main" count="377" uniqueCount="175">
  <si>
    <t>Part I. Earnings and Employment</t>
  </si>
  <si>
    <t>1. Gross Sales</t>
  </si>
  <si>
    <t>2. Merchandise Purchases</t>
  </si>
  <si>
    <t>4. Payroll Expenses</t>
  </si>
  <si>
    <t>5. Other Operating Expenses</t>
  </si>
  <si>
    <t>8. Vending Machine and Other Income</t>
  </si>
  <si>
    <t>9. Retirement and Other Benefits Paid</t>
  </si>
  <si>
    <t>11. Levied Set Aside Funds</t>
  </si>
  <si>
    <t>13. Fair Minimum Return to Vendors</t>
  </si>
  <si>
    <t>17. The Median of Net Vendor Earnings in the State</t>
  </si>
  <si>
    <t>18. Number of Other Persons with Disabilities Employed</t>
  </si>
  <si>
    <t>19. Total Number Employed in the Program</t>
  </si>
  <si>
    <t>Part II. Vending Facilities and Vendors</t>
  </si>
  <si>
    <t>A. Facilities on Federal Properties</t>
  </si>
  <si>
    <t>2. Number Established during Year</t>
  </si>
  <si>
    <t>3. Number Closed during Year</t>
  </si>
  <si>
    <t>B. Vending Facilities Located on Federal Property, End Of Year</t>
  </si>
  <si>
    <t>1. General Services Administration</t>
  </si>
  <si>
    <t>2. U.S. Postal Service</t>
  </si>
  <si>
    <t>a) Military Dining Facility Contracts</t>
  </si>
  <si>
    <t>b) Other DOD Vending Facilities</t>
  </si>
  <si>
    <t>4. Department of Homeland Security</t>
  </si>
  <si>
    <t>5. Health and Human Services</t>
  </si>
  <si>
    <t>6. Veterans Administration</t>
  </si>
  <si>
    <t>7. Department of the Interior</t>
  </si>
  <si>
    <t>8. Vending Routes on Multiple Federal Locations</t>
  </si>
  <si>
    <t>9. Other Federal Agencies (please identify)(NASA-1, ICE-2)</t>
  </si>
  <si>
    <t>C. Contracts for Operation of Cafeterias and Military Dining Facilities</t>
  </si>
  <si>
    <t>Facility detail 01</t>
  </si>
  <si>
    <t>Agency or Branch of Military Awarding Contract</t>
  </si>
  <si>
    <t>Installation name</t>
  </si>
  <si>
    <t>Begin date (mm/dd/yyyy)</t>
  </si>
  <si>
    <t>End date (mm/dd/yyyy)</t>
  </si>
  <si>
    <t>Gross sales</t>
  </si>
  <si>
    <t>Facility detail 02</t>
  </si>
  <si>
    <t>Facility detail 03</t>
  </si>
  <si>
    <t>Facility detail 04</t>
  </si>
  <si>
    <t>Facility detail 05</t>
  </si>
  <si>
    <t>Facility detail 06</t>
  </si>
  <si>
    <t>D. Vendors on Federal Property</t>
  </si>
  <si>
    <t>2. Number Entering during Year</t>
  </si>
  <si>
    <t>3. Number Leaving during Year</t>
  </si>
  <si>
    <t>E. Facilities on Public Property (State, County, Municipal)</t>
  </si>
  <si>
    <t>F. Vendors on Public Property (State, County, Municipal)</t>
  </si>
  <si>
    <t>G. Facilities on Private Property</t>
  </si>
  <si>
    <t>H. Vendors on Private Property</t>
  </si>
  <si>
    <t>Part III. Vending Locations under the Interstate Highway Program</t>
  </si>
  <si>
    <t>1. Total Number of Vending Locations: 45 (Equals line 2 plus line 3)</t>
  </si>
  <si>
    <t>2. Number of Locations Operated by Vendors: 42</t>
  </si>
  <si>
    <t>Total Receipts</t>
  </si>
  <si>
    <t>3. Number of Locations Operated by Third-Party Contractors</t>
  </si>
  <si>
    <t>4. Number of Vendors Employed in Highway Program</t>
  </si>
  <si>
    <t>Part IV. Program Expenditures by Source of Funds</t>
  </si>
  <si>
    <t>1. Purchase (i.e., Acquisition) of New and Replacement Equipment</t>
  </si>
  <si>
    <t>Vending Machine Income – Federal</t>
  </si>
  <si>
    <t>Vending Machine Income - Non-Federal</t>
  </si>
  <si>
    <t>Set-Aside</t>
  </si>
  <si>
    <t>State Appropriated Fund</t>
  </si>
  <si>
    <t>Federal Funds</t>
  </si>
  <si>
    <t>Other</t>
  </si>
  <si>
    <t>Total</t>
  </si>
  <si>
    <t>2. Maintenance and Repair of Equipment</t>
  </si>
  <si>
    <t>3a. Refurbishment of Facilities.</t>
  </si>
  <si>
    <t>3b. Acquisition of Facilities</t>
  </si>
  <si>
    <t>4. Management Services</t>
  </si>
  <si>
    <t>Vending Machine Income - Federal</t>
  </si>
  <si>
    <t>5. Fair Minimum Return</t>
  </si>
  <si>
    <t>6. Retirement / Pension Programs</t>
  </si>
  <si>
    <t>7. Health Insurance Programs</t>
  </si>
  <si>
    <t>8. Paid Sick Leave / Vacation Time</t>
  </si>
  <si>
    <t>9. Initial Stock and Supplies</t>
  </si>
  <si>
    <t>10. Initial Operating Costs</t>
  </si>
  <si>
    <t>11. All Other Expenditures</t>
  </si>
  <si>
    <t>12.Totals</t>
  </si>
  <si>
    <t>Part V. Distribution and Expenditure of Program Funds from Vending Machine Income and Levied Set-Aside</t>
  </si>
  <si>
    <t>1. Amount on Hand at Beginning of Year</t>
  </si>
  <si>
    <t>Levied Set-Aside</t>
  </si>
  <si>
    <t>2. Funds Added during Year</t>
  </si>
  <si>
    <t>3. Total Funds Available</t>
  </si>
  <si>
    <t>4. Funds Distributed to Vendors</t>
  </si>
  <si>
    <t>5. Other Funds Expended</t>
  </si>
  <si>
    <t>6. Total Funds Distributed and Expended (Lines 4+5)</t>
  </si>
  <si>
    <t>7. Amount at the End of the Year (Line 3 minus Line 6)</t>
  </si>
  <si>
    <t>Part VI. Number of Sites Surveyed</t>
  </si>
  <si>
    <t>1. Number of Sites Surveyed During the Reporting Year</t>
  </si>
  <si>
    <t>Federal Property Total</t>
  </si>
  <si>
    <t>Non-Federal Property</t>
  </si>
  <si>
    <t>2. Number of Sites Accepted by the SLA</t>
  </si>
  <si>
    <t>2a. Number of Accepted Sites Added to Existing Vending Facilities</t>
  </si>
  <si>
    <t>2b. Number of Accepted Sites Used to Create New Vending Facilities</t>
  </si>
  <si>
    <t>2c. Number of Accepted Sites Pending Assignment to a Blind Vendor</t>
  </si>
  <si>
    <t>2d. Number of Accepted Sites Contracted to a Third-Party</t>
  </si>
  <si>
    <t>3. Number of Sites Not Accepted by the SLA</t>
  </si>
  <si>
    <t>3a. Due to Infeasibility of Site</t>
  </si>
  <si>
    <t>3b. Due to Lack of Available SLA Funds</t>
  </si>
  <si>
    <t>3c. Due to Lack of Qualified Vendors</t>
  </si>
  <si>
    <t>4. Number of Sites Denied to the SLA by Property Management Officials</t>
  </si>
  <si>
    <t>5. Number of Surveyed Sites with a Decision Pending</t>
  </si>
  <si>
    <t>Part VII. Vendor Training</t>
  </si>
  <si>
    <t>1. Number of Individuals Completing Training in the Reporting Year to Become Vendors: (sum of 1a through 1d)</t>
  </si>
  <si>
    <t>a. Number Licensed and Placed as Vendors (Cox, Cabello)</t>
  </si>
  <si>
    <t>b. Number Certified Awaiting Placement as Vendors</t>
  </si>
  <si>
    <t>c. Number Placed as Employees in the Vending Facility Program</t>
  </si>
  <si>
    <t>d. Number Employed in Allied Food Service Occupations</t>
  </si>
  <si>
    <t>2. Total Number of Certified/Qualified Individuals Awaiting Placement as Vendors</t>
  </si>
  <si>
    <t>3. Number of Vendors Provided In-Service Training (including on-line training)</t>
  </si>
  <si>
    <t>4. Number of Vendors Provided Upward Mobility Training (including on-line training)</t>
  </si>
  <si>
    <t>5. Number of Vendors Participating in National Consumer-Driven Conferences</t>
  </si>
  <si>
    <t>6. Number of Vendors Who Received Certification or Re-Certification in Food Safety Through a Nationally Recognized or State Recognized Program</t>
  </si>
  <si>
    <t>Part VIII. State and Nominee Agency Personnel</t>
  </si>
  <si>
    <t>A. Agency Personnel</t>
  </si>
  <si>
    <t>1. Vending Facility Program Staff</t>
  </si>
  <si>
    <t>State Agency Personnel</t>
  </si>
  <si>
    <t>Nominee Agency Personnel</t>
  </si>
  <si>
    <t>a. Number of Business Consultants/Counselor Staff (FTE)</t>
  </si>
  <si>
    <t>B. Training</t>
  </si>
  <si>
    <t>1. Number Who Received Training Related to Blindness, Business Management, or Aspects of the Randolph-Sheppard Vending Facility Program</t>
  </si>
  <si>
    <t>2. Number Who Participated in National Consumer-Driven Conferences</t>
  </si>
  <si>
    <t>3. The Number Who Received Certification or Re-Certification in Food Safety Through a Nationally Recognized or State Recognized Program</t>
  </si>
  <si>
    <t>Notes or Explanations</t>
  </si>
  <si>
    <t xml:space="preserve"> Add any notes or explanations that will assist in clarifying your data.</t>
  </si>
  <si>
    <t>II,B,3a) Military Dining Facility Contracts  [Fort Bliss (x2),Lackland AFB, Fort Sam Houston, Naval Air Station Joint Reserve Base, Brook Army Medical Center] = 6</t>
  </si>
  <si>
    <t>II,B,3b) Other DOD Vending Facilities (Choppers Cove, SAMMC New Tower) = 2</t>
  </si>
  <si>
    <t>Part II. Vending Facilities and Vendors.B. Vending Facilities Located on Federal Property, End Of Year.1. General Services Administration
1-780-5 combined with 1-846-3
1-877-3 combined with 1-863-3
1-768-2 combined with 1-911-4</t>
  </si>
  <si>
    <t>Cheryl Fuller</t>
  </si>
  <si>
    <t>Title of Authorized Official</t>
  </si>
  <si>
    <t>Director, Vocational Rehabilitation Division</t>
  </si>
  <si>
    <t>Date Certified (mm/dd/yyyy)</t>
  </si>
  <si>
    <t>Contact Person</t>
  </si>
  <si>
    <t>Joe Gonzalez</t>
  </si>
  <si>
    <t>Joe.Gonzalez@TWC.Texas.Gov</t>
  </si>
  <si>
    <t xml:space="preserve">3. Gross Profit </t>
  </si>
  <si>
    <t xml:space="preserve">6. Expenses </t>
  </si>
  <si>
    <t xml:space="preserve">7. Operating Profit </t>
  </si>
  <si>
    <t xml:space="preserve">10. Net Proceeds </t>
  </si>
  <si>
    <t xml:space="preserve">12. Net Profit to Vendors </t>
  </si>
  <si>
    <t xml:space="preserve">14. Vendors Earnings </t>
  </si>
  <si>
    <t xml:space="preserve">16. Average Vendor Earnings </t>
  </si>
  <si>
    <t xml:space="preserve">4. Number at End of Year </t>
  </si>
  <si>
    <t>3. Department of Defense (a+b)</t>
  </si>
  <si>
    <t xml:space="preserve">10. Total </t>
  </si>
  <si>
    <t>15. Vendor Person Years of Employment</t>
  </si>
  <si>
    <t>1. Number at Beginning of Year</t>
  </si>
  <si>
    <t xml:space="preserve">1. Number at Beginning of Year </t>
  </si>
  <si>
    <t xml:space="preserve">Vending Machine Income – Federal </t>
  </si>
  <si>
    <t xml:space="preserve">a. Vending Facilities on State Property </t>
  </si>
  <si>
    <t>b. Vending Facilities on County Property</t>
  </si>
  <si>
    <t>c. Vending Facilities on Municipal Property</t>
  </si>
  <si>
    <t>RSA-15 for FY-2023: Submission #113</t>
  </si>
  <si>
    <t>State name</t>
  </si>
  <si>
    <t>Texas</t>
  </si>
  <si>
    <t>Report through date</t>
  </si>
  <si>
    <t>Grant Award Number</t>
  </si>
  <si>
    <t>RANDS23PTX</t>
  </si>
  <si>
    <t>Submitting Organization</t>
  </si>
  <si>
    <t>Texas Workforce Commission</t>
  </si>
  <si>
    <t>Full Legal Name of Signer:</t>
  </si>
  <si>
    <t>Yes</t>
  </si>
  <si>
    <t>Also, please be sure to add an agency contact, telephone number and email address for follow-up</t>
  </si>
  <si>
    <t>questions that RSA may need to resolve.</t>
  </si>
  <si>
    <t>Contact Phone Number</t>
  </si>
  <si>
    <t>512-377-0558</t>
  </si>
  <si>
    <t>Contact Email Address</t>
  </si>
  <si>
    <t>Public Burden Statement</t>
  </si>
  <si>
    <t>By checking this box and typing my full legal name above, I am electronically signing this Form</t>
  </si>
  <si>
    <r>
      <t xml:space="preserve">According to the Paperwork Reduction Act of 1995, no persons are required to respond to a collection of information unless such collection displays a valid OMB control number. The valid OMB control number for this information collection is 1820-0009. Public reporting burden for this collection of information is estimated to average 23.5 hours per response, including time for reviewing instructions, searching existing data sources, gathering and maintaining the data needed, and completing and reviewing the collection of information. The obligation to respond to this collection is required to obtain or retain benefit under EDGAR 75.118 and 75.590.If you have any comments concerning the accuracy of the time estimate, suggestions for improving this individual collection, or if you have comments or concerns regarding the status of your individual form, application or survey, please contact </t>
    </r>
    <r>
      <rPr>
        <sz val="10"/>
        <color rgb="FF0000EF"/>
        <rFont val="Arial"/>
        <family val="2"/>
      </rPr>
      <t>Christine Grassman</t>
    </r>
    <r>
      <rPr>
        <sz val="10"/>
        <color rgb="FF000000"/>
        <rFont val="Arial"/>
        <family val="2"/>
      </rPr>
      <t>, Rehabilitation Services Administration, 550 12th St SW, Washington, DC 20202-2800 / Christine.Grassman@ed.gov, directly.</t>
    </r>
  </si>
  <si>
    <t>Army</t>
  </si>
  <si>
    <t>Fort Bliss
FFS</t>
  </si>
  <si>
    <t>Fort Bliss DFA</t>
  </si>
  <si>
    <t>Fort Sam Houston FFS</t>
  </si>
  <si>
    <t>Air Force</t>
  </si>
  <si>
    <t>Lackland Air Force Base FFS</t>
  </si>
  <si>
    <t>Navy</t>
  </si>
  <si>
    <t>Naval Air Station Joint Reserve Base DFA</t>
  </si>
  <si>
    <t>Brook Army Medical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</si>
</sst>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20">
    <font>
      <sz val="12"/>
      <color theme="1"/>
      <name val="Verdana"/>
      <family val="2"/>
    </font>
    <font>
      <b/>
      <sz val="12"/>
      <color theme="1"/>
      <name val="Arial"/>
      <family val="2"/>
    </font>
    <font>
      <b/>
      <sz val="12"/>
      <color rgb="FF555555"/>
      <name val="Arial"/>
      <family val="2"/>
    </font>
    <font>
      <sz val="12"/>
      <color rgb="FF555555"/>
      <name val="Arial"/>
      <family val="2"/>
    </font>
    <font>
      <b/>
      <sz val="9"/>
      <color indexed="81"/>
      <name val="Tahoma"/>
      <family val="2"/>
    </font>
    <font>
      <sz val="9"/>
      <color indexed="81"/>
      <name val="Tahoma"/>
      <family val="2"/>
    </font>
    <font>
      <sz val="12"/>
      <name val="Arial"/>
      <family val="2"/>
    </font>
    <font>
      <sz val="12"/>
      <name val="Verdana"/>
      <family val="2"/>
    </font>
    <font>
      <b/>
      <sz val="19"/>
      <color theme="1"/>
      <name val="DejaVuSans-Bold"/>
    </font>
    <font>
      <b/>
      <sz val="9.5"/>
      <color theme="1"/>
      <name val="DejaVuSans-Bold"/>
    </font>
    <font>
      <sz val="9.5"/>
      <color theme="1"/>
      <name val="DejaVuSans"/>
    </font>
    <font>
      <sz val="9.5"/>
      <color rgb="FF000000"/>
      <name val="Arial"/>
      <family val="2"/>
    </font>
    <font>
      <u/>
      <sz val="12"/>
      <color theme="10"/>
      <name val="Verdana"/>
      <family val="2"/>
    </font>
    <font>
      <b/>
      <sz val="10"/>
      <color theme="1"/>
      <name val="Arial"/>
      <family val="2"/>
    </font>
    <font>
      <sz val="10"/>
      <color theme="1"/>
      <name val="Arial"/>
      <family val="2"/>
    </font>
    <font>
      <b/>
      <sz val="10"/>
      <color rgb="FF000000"/>
      <name val="Arial"/>
      <family val="2"/>
    </font>
    <font>
      <sz val="10"/>
      <color rgb="FF000000"/>
      <name val="Arial"/>
      <family val="2"/>
    </font>
    <font>
      <sz val="10"/>
      <color rgb="FF0000EF"/>
      <name val="Arial"/>
      <family val="2"/>
    </font>
    <font>
      <sz val="10"/>
      <name val="Arial"/>
      <family val="2"/>
    </font>
    <font>
      <u/>
      <sz val="10"/>
      <name val="Arial"/>
      <family val="2"/>
    </font>
  </fonts>
  <fills count="2">
    <fill>
      <patternFill patternType="none"/>
    </fill>
    <fill>
      <patternFill patternType="gray125"/>
    </fill>
  </fills>
  <borders count="10">
    <border>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s>
  <cellStyleXfs count="2">
    <xf numFmtId="0" fontId="0" fillId="0" borderId="0"/>
    <xf numFmtId="0" fontId="12" fillId="0" borderId="0" applyNumberFormat="0" applyFill="0" applyBorder="0" applyAlignment="0" applyProtection="0"/>
  </cellStyleXfs>
  <cellXfs count="44">
    <xf numFmtId="0" fontId="0" fillId="0" borderId="0" xfId="0"/>
    <xf numFmtId="0" fontId="1" fillId="0" borderId="0" xfId="0" applyFont="1" applyFill="1" applyAlignment="1">
      <alignment horizontal="right"/>
    </xf>
    <xf numFmtId="0" fontId="2" fillId="0" borderId="1" xfId="0" applyFont="1" applyFill="1" applyBorder="1" applyAlignment="1">
      <alignment vertical="center" wrapText="1"/>
    </xf>
    <xf numFmtId="0" fontId="3" fillId="0" borderId="3" xfId="0" applyFont="1" applyFill="1" applyBorder="1" applyAlignment="1">
      <alignment horizontal="left" vertical="center" wrapText="1" indent="2"/>
    </xf>
    <xf numFmtId="0" fontId="2" fillId="0" borderId="3" xfId="0" applyFont="1" applyFill="1" applyBorder="1" applyAlignment="1">
      <alignment vertical="center" wrapText="1"/>
    </xf>
    <xf numFmtId="0" fontId="3" fillId="0" borderId="3" xfId="0" applyFont="1" applyFill="1" applyBorder="1" applyAlignment="1">
      <alignment vertical="center" wrapText="1"/>
    </xf>
    <xf numFmtId="0" fontId="3" fillId="0" borderId="5" xfId="0" applyFont="1" applyFill="1" applyBorder="1" applyAlignment="1">
      <alignment horizontal="left" vertical="center" wrapText="1" indent="2"/>
    </xf>
    <xf numFmtId="0" fontId="3" fillId="0" borderId="1" xfId="0" applyFont="1" applyFill="1" applyBorder="1" applyAlignment="1">
      <alignment vertical="center" wrapText="1"/>
    </xf>
    <xf numFmtId="0" fontId="3" fillId="0" borderId="3" xfId="0" applyFont="1" applyFill="1" applyBorder="1" applyAlignment="1">
      <alignment horizontal="left" vertical="center" wrapText="1" indent="1"/>
    </xf>
    <xf numFmtId="0" fontId="3" fillId="0" borderId="3" xfId="0" applyFont="1" applyFill="1" applyBorder="1" applyAlignment="1">
      <alignment horizontal="left" vertical="center" wrapText="1" indent="3"/>
    </xf>
    <xf numFmtId="0" fontId="3" fillId="0" borderId="5" xfId="0" applyFont="1" applyFill="1" applyBorder="1" applyAlignment="1">
      <alignment horizontal="left" vertical="center" wrapText="1" indent="3"/>
    </xf>
    <xf numFmtId="0" fontId="0" fillId="0" borderId="0" xfId="0" applyFill="1"/>
    <xf numFmtId="0" fontId="6" fillId="0" borderId="3" xfId="0" applyFont="1" applyFill="1" applyBorder="1" applyAlignment="1">
      <alignment horizontal="left" vertical="center" wrapText="1" indent="3"/>
    </xf>
    <xf numFmtId="3" fontId="6" fillId="0" borderId="4" xfId="0" applyNumberFormat="1" applyFont="1" applyFill="1" applyBorder="1" applyAlignment="1">
      <alignment wrapText="1"/>
    </xf>
    <xf numFmtId="3" fontId="7" fillId="0" borderId="4" xfId="0" applyNumberFormat="1" applyFont="1" applyFill="1" applyBorder="1" applyAlignment="1">
      <alignment wrapText="1"/>
    </xf>
    <xf numFmtId="0" fontId="6" fillId="0" borderId="3" xfId="0" applyFont="1" applyFill="1" applyBorder="1" applyAlignment="1">
      <alignment horizontal="left" vertical="center" wrapText="1" indent="2"/>
    </xf>
    <xf numFmtId="3" fontId="7" fillId="0" borderId="2" xfId="0" applyNumberFormat="1" applyFont="1" applyFill="1" applyBorder="1" applyAlignment="1">
      <alignment wrapText="1"/>
    </xf>
    <xf numFmtId="3" fontId="7" fillId="0" borderId="4" xfId="0" applyNumberFormat="1" applyFont="1" applyFill="1" applyBorder="1" applyAlignment="1">
      <alignment horizontal="left" wrapText="1"/>
    </xf>
    <xf numFmtId="14" fontId="7" fillId="0" borderId="4" xfId="0" applyNumberFormat="1" applyFont="1" applyFill="1" applyBorder="1" applyAlignment="1">
      <alignment wrapText="1"/>
    </xf>
    <xf numFmtId="3" fontId="7" fillId="0" borderId="6" xfId="0" applyNumberFormat="1" applyFont="1" applyFill="1" applyBorder="1" applyAlignment="1">
      <alignment wrapText="1"/>
    </xf>
    <xf numFmtId="3" fontId="6" fillId="0" borderId="6" xfId="0" applyNumberFormat="1" applyFont="1" applyFill="1" applyBorder="1" applyAlignment="1">
      <alignment wrapText="1"/>
    </xf>
    <xf numFmtId="3" fontId="7" fillId="0" borderId="0" xfId="0" applyNumberFormat="1" applyFont="1" applyFill="1" applyAlignment="1">
      <alignment wrapText="1"/>
    </xf>
    <xf numFmtId="0" fontId="7" fillId="0" borderId="0" xfId="0" applyFont="1" applyFill="1"/>
    <xf numFmtId="0" fontId="6" fillId="0" borderId="5" xfId="0" applyFont="1" applyFill="1" applyBorder="1" applyAlignment="1">
      <alignment horizontal="left" vertical="center" wrapText="1" indent="3"/>
    </xf>
    <xf numFmtId="164" fontId="6" fillId="0" borderId="0" xfId="0" applyNumberFormat="1" applyFont="1" applyFill="1" applyAlignment="1">
      <alignment horizontal="center" vertical="center" wrapText="1"/>
    </xf>
    <xf numFmtId="3" fontId="6" fillId="0" borderId="7" xfId="0" applyNumberFormat="1" applyFont="1" applyFill="1" applyBorder="1" applyAlignment="1">
      <alignment wrapText="1"/>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14" fontId="10" fillId="0" borderId="0" xfId="0" applyNumberFormat="1" applyFont="1" applyAlignment="1">
      <alignment horizontal="left" vertical="center"/>
    </xf>
    <xf numFmtId="0" fontId="11"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14" fontId="14" fillId="0" borderId="0" xfId="0" applyNumberFormat="1" applyFont="1" applyAlignment="1">
      <alignment horizontal="left" vertical="center"/>
    </xf>
    <xf numFmtId="0" fontId="15" fillId="0" borderId="0" xfId="0" applyFont="1" applyAlignment="1">
      <alignment vertical="center"/>
    </xf>
    <xf numFmtId="0" fontId="16" fillId="0" borderId="0" xfId="0" applyFont="1" applyAlignment="1">
      <alignment vertical="center"/>
    </xf>
    <xf numFmtId="0" fontId="16" fillId="0" borderId="0" xfId="0" applyFont="1" applyAlignment="1">
      <alignment vertical="center" wrapText="1"/>
    </xf>
    <xf numFmtId="0" fontId="18" fillId="0" borderId="0" xfId="0" applyFont="1" applyAlignment="1">
      <alignment vertical="center"/>
    </xf>
    <xf numFmtId="0" fontId="19" fillId="0" borderId="0" xfId="1" applyFont="1" applyAlignment="1">
      <alignment vertical="center"/>
    </xf>
    <xf numFmtId="3" fontId="7" fillId="0" borderId="0" xfId="0" applyNumberFormat="1" applyFont="1" applyFill="1" applyBorder="1" applyAlignment="1">
      <alignment wrapText="1"/>
    </xf>
    <xf numFmtId="3" fontId="3" fillId="0" borderId="0" xfId="0" applyNumberFormat="1" applyFont="1" applyFill="1" applyBorder="1" applyAlignment="1">
      <alignment vertical="center" wrapText="1"/>
    </xf>
    <xf numFmtId="0" fontId="3" fillId="0" borderId="0" xfId="0" applyFont="1" applyFill="1" applyBorder="1" applyAlignment="1">
      <alignment vertical="center" wrapText="1"/>
    </xf>
    <xf numFmtId="0" fontId="2" fillId="0" borderId="8" xfId="0" applyFont="1" applyFill="1" applyBorder="1" applyAlignment="1">
      <alignment vertical="center" wrapText="1"/>
    </xf>
    <xf numFmtId="3" fontId="7" fillId="0" borderId="9" xfId="0" applyNumberFormat="1" applyFont="1" applyFill="1"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mailto:Joe.Gonzalez@TWC.Texas.Gov"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93CAE-5A74-44D5-84F4-2F79EAD07C19}">
  <dimension ref="A1:B377"/>
  <sheetViews>
    <sheetView tabSelected="1" workbookViewId="0"/>
  </sheetViews>
  <sheetFormatPr defaultRowHeight="15"/>
  <cols>
    <col min="1" max="1" width="69.5" style="11" customWidth="1"/>
    <col min="2" max="2" width="14.796875" style="22" customWidth="1"/>
  </cols>
  <sheetData>
    <row r="1" spans="1:2" ht="24">
      <c r="A1" s="26" t="s">
        <v>148</v>
      </c>
    </row>
    <row r="2" spans="1:2">
      <c r="A2" s="27" t="s">
        <v>149</v>
      </c>
    </row>
    <row r="3" spans="1:2">
      <c r="A3" s="28" t="s">
        <v>150</v>
      </c>
    </row>
    <row r="4" spans="1:2">
      <c r="A4" s="27" t="s">
        <v>151</v>
      </c>
    </row>
    <row r="5" spans="1:2">
      <c r="A5" s="29">
        <v>45199</v>
      </c>
    </row>
    <row r="6" spans="1:2">
      <c r="A6" s="27" t="s">
        <v>152</v>
      </c>
    </row>
    <row r="7" spans="1:2">
      <c r="A7" s="28" t="s">
        <v>153</v>
      </c>
    </row>
    <row r="8" spans="1:2">
      <c r="A8" s="27" t="s">
        <v>154</v>
      </c>
    </row>
    <row r="9" spans="1:2">
      <c r="A9" s="28" t="s">
        <v>155</v>
      </c>
    </row>
    <row r="10" spans="1:2" ht="16.5" thickBot="1">
      <c r="A10" s="1"/>
      <c r="B10" s="24"/>
    </row>
    <row r="11" spans="1:2" ht="15.75">
      <c r="A11" s="2" t="s">
        <v>0</v>
      </c>
      <c r="B11" s="16"/>
    </row>
    <row r="12" spans="1:2">
      <c r="A12" s="3" t="s">
        <v>1</v>
      </c>
      <c r="B12" s="14">
        <v>86591538</v>
      </c>
    </row>
    <row r="13" spans="1:2">
      <c r="A13" s="3" t="s">
        <v>2</v>
      </c>
      <c r="B13" s="14">
        <v>6228079</v>
      </c>
    </row>
    <row r="14" spans="1:2">
      <c r="A14" s="3" t="s">
        <v>131</v>
      </c>
      <c r="B14" s="13">
        <v>80363459</v>
      </c>
    </row>
    <row r="15" spans="1:2">
      <c r="A15" s="3" t="s">
        <v>3</v>
      </c>
      <c r="B15" s="14">
        <v>63130161</v>
      </c>
    </row>
    <row r="16" spans="1:2">
      <c r="A16" s="3" t="s">
        <v>4</v>
      </c>
      <c r="B16" s="14">
        <v>7759020</v>
      </c>
    </row>
    <row r="17" spans="1:2">
      <c r="A17" s="3" t="s">
        <v>132</v>
      </c>
      <c r="B17" s="13">
        <v>70889181</v>
      </c>
    </row>
    <row r="18" spans="1:2">
      <c r="A18" s="3" t="s">
        <v>133</v>
      </c>
      <c r="B18" s="13">
        <v>9474278</v>
      </c>
    </row>
    <row r="19" spans="1:2">
      <c r="A19" s="3" t="s">
        <v>5</v>
      </c>
      <c r="B19" s="14">
        <v>650082</v>
      </c>
    </row>
    <row r="20" spans="1:2">
      <c r="A20" s="3" t="s">
        <v>6</v>
      </c>
      <c r="B20" s="14">
        <v>403319</v>
      </c>
    </row>
    <row r="21" spans="1:2">
      <c r="A21" s="3" t="s">
        <v>134</v>
      </c>
      <c r="B21" s="13">
        <v>10527679</v>
      </c>
    </row>
    <row r="22" spans="1:2">
      <c r="A22" s="3" t="s">
        <v>7</v>
      </c>
      <c r="B22" s="14">
        <v>538528</v>
      </c>
    </row>
    <row r="23" spans="1:2">
      <c r="A23" s="3" t="s">
        <v>135</v>
      </c>
      <c r="B23" s="13">
        <f>B21-B22</f>
        <v>9989151</v>
      </c>
    </row>
    <row r="24" spans="1:2">
      <c r="A24" s="3" t="s">
        <v>8</v>
      </c>
      <c r="B24" s="14">
        <v>0</v>
      </c>
    </row>
    <row r="25" spans="1:2">
      <c r="A25" s="3" t="s">
        <v>136</v>
      </c>
      <c r="B25" s="13">
        <f>B23</f>
        <v>9989151</v>
      </c>
    </row>
    <row r="26" spans="1:2">
      <c r="A26" s="3" t="s">
        <v>141</v>
      </c>
      <c r="B26" s="14">
        <v>97</v>
      </c>
    </row>
    <row r="27" spans="1:2">
      <c r="A27" s="3" t="s">
        <v>137</v>
      </c>
      <c r="B27" s="13">
        <v>102981</v>
      </c>
    </row>
    <row r="28" spans="1:2">
      <c r="A28" s="3" t="s">
        <v>9</v>
      </c>
      <c r="B28" s="13">
        <v>46120</v>
      </c>
    </row>
    <row r="29" spans="1:2">
      <c r="A29" s="3" t="s">
        <v>10</v>
      </c>
      <c r="B29" s="14">
        <v>150</v>
      </c>
    </row>
    <row r="30" spans="1:2">
      <c r="A30" s="3" t="s">
        <v>11</v>
      </c>
      <c r="B30" s="14">
        <v>1654</v>
      </c>
    </row>
    <row r="31" spans="1:2" ht="15.75">
      <c r="A31" s="4" t="s">
        <v>12</v>
      </c>
      <c r="B31" s="14"/>
    </row>
    <row r="32" spans="1:2">
      <c r="A32" s="5" t="s">
        <v>13</v>
      </c>
      <c r="B32" s="14"/>
    </row>
    <row r="33" spans="1:2">
      <c r="A33" s="3" t="s">
        <v>142</v>
      </c>
      <c r="B33" s="13">
        <v>43</v>
      </c>
    </row>
    <row r="34" spans="1:2">
      <c r="A34" s="3" t="s">
        <v>14</v>
      </c>
      <c r="B34" s="14">
        <v>0</v>
      </c>
    </row>
    <row r="35" spans="1:2">
      <c r="A35" s="3" t="s">
        <v>15</v>
      </c>
      <c r="B35" s="14">
        <v>5</v>
      </c>
    </row>
    <row r="36" spans="1:2">
      <c r="A36" s="3" t="s">
        <v>138</v>
      </c>
      <c r="B36" s="13">
        <f>B33+B34-B35</f>
        <v>38</v>
      </c>
    </row>
    <row r="37" spans="1:2">
      <c r="A37" s="5" t="s">
        <v>16</v>
      </c>
      <c r="B37" s="14"/>
    </row>
    <row r="38" spans="1:2">
      <c r="A38" s="3" t="s">
        <v>17</v>
      </c>
      <c r="B38" s="14">
        <v>5</v>
      </c>
    </row>
    <row r="39" spans="1:2">
      <c r="A39" s="3" t="s">
        <v>18</v>
      </c>
      <c r="B39" s="14">
        <v>7</v>
      </c>
    </row>
    <row r="40" spans="1:2">
      <c r="A40" s="3" t="s">
        <v>139</v>
      </c>
      <c r="B40" s="13">
        <v>7</v>
      </c>
    </row>
    <row r="41" spans="1:2">
      <c r="A41" s="3" t="s">
        <v>19</v>
      </c>
      <c r="B41" s="14">
        <v>5</v>
      </c>
    </row>
    <row r="42" spans="1:2">
      <c r="A42" s="3" t="s">
        <v>20</v>
      </c>
      <c r="B42" s="14">
        <v>2</v>
      </c>
    </row>
    <row r="43" spans="1:2">
      <c r="A43" s="3" t="s">
        <v>21</v>
      </c>
      <c r="B43" s="14">
        <v>0</v>
      </c>
    </row>
    <row r="44" spans="1:2">
      <c r="A44" s="3" t="s">
        <v>22</v>
      </c>
      <c r="B44" s="14">
        <v>2</v>
      </c>
    </row>
    <row r="45" spans="1:2">
      <c r="A45" s="3" t="s">
        <v>23</v>
      </c>
      <c r="B45" s="14">
        <v>6</v>
      </c>
    </row>
    <row r="46" spans="1:2">
      <c r="A46" s="3" t="s">
        <v>24</v>
      </c>
      <c r="B46" s="14">
        <v>0</v>
      </c>
    </row>
    <row r="47" spans="1:2">
      <c r="A47" s="3" t="s">
        <v>25</v>
      </c>
      <c r="B47" s="14">
        <v>8</v>
      </c>
    </row>
    <row r="48" spans="1:2">
      <c r="A48" s="3" t="s">
        <v>26</v>
      </c>
      <c r="B48" s="14">
        <v>3</v>
      </c>
    </row>
    <row r="49" spans="1:2" ht="15.75" thickBot="1">
      <c r="A49" s="6" t="s">
        <v>140</v>
      </c>
      <c r="B49" s="13">
        <v>38</v>
      </c>
    </row>
    <row r="50" spans="1:2">
      <c r="A50" s="7" t="s">
        <v>27</v>
      </c>
      <c r="B50" s="16"/>
    </row>
    <row r="51" spans="1:2">
      <c r="A51" s="5" t="s">
        <v>28</v>
      </c>
      <c r="B51" s="17" t="s">
        <v>166</v>
      </c>
    </row>
    <row r="52" spans="1:2">
      <c r="A52" s="3" t="s">
        <v>29</v>
      </c>
      <c r="B52" s="25">
        <v>2</v>
      </c>
    </row>
    <row r="53" spans="1:2" ht="30">
      <c r="A53" s="3" t="s">
        <v>30</v>
      </c>
      <c r="B53" s="17" t="s">
        <v>167</v>
      </c>
    </row>
    <row r="54" spans="1:2">
      <c r="A54" s="3" t="s">
        <v>31</v>
      </c>
      <c r="B54" s="18">
        <v>42978</v>
      </c>
    </row>
    <row r="55" spans="1:2">
      <c r="A55" s="3" t="s">
        <v>32</v>
      </c>
      <c r="B55" s="18">
        <v>45868</v>
      </c>
    </row>
    <row r="56" spans="1:2">
      <c r="A56" s="3" t="s">
        <v>33</v>
      </c>
      <c r="B56" s="14">
        <v>3753616</v>
      </c>
    </row>
    <row r="57" spans="1:2">
      <c r="A57" s="5" t="s">
        <v>34</v>
      </c>
      <c r="B57" s="14" t="s">
        <v>166</v>
      </c>
    </row>
    <row r="58" spans="1:2">
      <c r="A58" s="3" t="s">
        <v>29</v>
      </c>
      <c r="B58" s="25">
        <v>2</v>
      </c>
    </row>
    <row r="59" spans="1:2">
      <c r="A59" s="3" t="s">
        <v>30</v>
      </c>
      <c r="B59" s="14" t="s">
        <v>168</v>
      </c>
    </row>
    <row r="60" spans="1:2">
      <c r="A60" s="3" t="s">
        <v>31</v>
      </c>
      <c r="B60" s="18">
        <v>42277</v>
      </c>
    </row>
    <row r="61" spans="1:2">
      <c r="A61" s="3" t="s">
        <v>32</v>
      </c>
      <c r="B61" s="18">
        <v>45382</v>
      </c>
    </row>
    <row r="62" spans="1:2">
      <c r="A62" s="3" t="s">
        <v>33</v>
      </c>
      <c r="B62" s="14">
        <v>8758438</v>
      </c>
    </row>
    <row r="63" spans="1:2">
      <c r="A63" s="5" t="s">
        <v>35</v>
      </c>
      <c r="B63" s="14" t="s">
        <v>166</v>
      </c>
    </row>
    <row r="64" spans="1:2">
      <c r="A64" s="3" t="s">
        <v>29</v>
      </c>
      <c r="B64" s="25">
        <v>2</v>
      </c>
    </row>
    <row r="65" spans="1:2" ht="30">
      <c r="A65" s="3" t="s">
        <v>30</v>
      </c>
      <c r="B65" s="14" t="s">
        <v>169</v>
      </c>
    </row>
    <row r="66" spans="1:2">
      <c r="A66" s="3" t="s">
        <v>31</v>
      </c>
      <c r="B66" s="18">
        <v>42400</v>
      </c>
    </row>
    <row r="67" spans="1:2">
      <c r="A67" s="3" t="s">
        <v>32</v>
      </c>
      <c r="B67" s="18">
        <v>45473</v>
      </c>
    </row>
    <row r="68" spans="1:2">
      <c r="A68" s="3" t="s">
        <v>33</v>
      </c>
      <c r="B68" s="14">
        <v>17871389</v>
      </c>
    </row>
    <row r="69" spans="1:2">
      <c r="A69" s="5" t="s">
        <v>36</v>
      </c>
      <c r="B69" s="14" t="s">
        <v>170</v>
      </c>
    </row>
    <row r="70" spans="1:2">
      <c r="A70" s="3" t="s">
        <v>29</v>
      </c>
      <c r="B70" s="25">
        <v>1</v>
      </c>
    </row>
    <row r="71" spans="1:2" ht="30">
      <c r="A71" s="3" t="s">
        <v>30</v>
      </c>
      <c r="B71" s="14" t="s">
        <v>171</v>
      </c>
    </row>
    <row r="72" spans="1:2">
      <c r="A72" s="3" t="s">
        <v>31</v>
      </c>
      <c r="B72" s="18">
        <v>45292</v>
      </c>
    </row>
    <row r="73" spans="1:2">
      <c r="A73" s="3" t="s">
        <v>32</v>
      </c>
      <c r="B73" s="18"/>
    </row>
    <row r="74" spans="1:2">
      <c r="A74" s="3" t="s">
        <v>33</v>
      </c>
      <c r="B74" s="14">
        <v>38304706</v>
      </c>
    </row>
    <row r="75" spans="1:2">
      <c r="A75" s="5" t="s">
        <v>37</v>
      </c>
      <c r="B75" s="14" t="s">
        <v>172</v>
      </c>
    </row>
    <row r="76" spans="1:2">
      <c r="A76" s="3" t="s">
        <v>29</v>
      </c>
      <c r="B76" s="25">
        <v>3</v>
      </c>
    </row>
    <row r="77" spans="1:2" ht="60">
      <c r="A77" s="3" t="s">
        <v>30</v>
      </c>
      <c r="B77" s="14" t="s">
        <v>173</v>
      </c>
    </row>
    <row r="78" spans="1:2">
      <c r="A78" s="3" t="s">
        <v>31</v>
      </c>
      <c r="B78" s="18">
        <v>44287</v>
      </c>
    </row>
    <row r="79" spans="1:2">
      <c r="A79" s="3" t="s">
        <v>32</v>
      </c>
      <c r="B79" s="18">
        <v>45199</v>
      </c>
    </row>
    <row r="80" spans="1:2">
      <c r="A80" s="3" t="s">
        <v>33</v>
      </c>
      <c r="B80" s="14">
        <v>581739</v>
      </c>
    </row>
    <row r="81" spans="1:2">
      <c r="A81" s="5" t="s">
        <v>38</v>
      </c>
      <c r="B81" s="14" t="s">
        <v>166</v>
      </c>
    </row>
    <row r="82" spans="1:2">
      <c r="A82" s="3" t="s">
        <v>29</v>
      </c>
      <c r="B82" s="25">
        <v>2</v>
      </c>
    </row>
    <row r="83" spans="1:2" ht="30">
      <c r="A83" s="3" t="s">
        <v>30</v>
      </c>
      <c r="B83" s="14" t="s">
        <v>174</v>
      </c>
    </row>
    <row r="84" spans="1:2">
      <c r="A84" s="3" t="s">
        <v>31</v>
      </c>
      <c r="B84" s="18">
        <v>44652</v>
      </c>
    </row>
    <row r="85" spans="1:2">
      <c r="A85" s="3" t="s">
        <v>32</v>
      </c>
      <c r="B85" s="18">
        <v>46631</v>
      </c>
    </row>
    <row r="86" spans="1:2" ht="15.75" thickBot="1">
      <c r="A86" s="6" t="s">
        <v>33</v>
      </c>
      <c r="B86" s="19">
        <v>4090653</v>
      </c>
    </row>
    <row r="87" spans="1:2">
      <c r="A87" s="7" t="s">
        <v>39</v>
      </c>
      <c r="B87" s="16"/>
    </row>
    <row r="88" spans="1:2">
      <c r="A88" s="8" t="s">
        <v>143</v>
      </c>
      <c r="B88" s="13">
        <v>36</v>
      </c>
    </row>
    <row r="89" spans="1:2">
      <c r="A89" s="8" t="s">
        <v>40</v>
      </c>
      <c r="B89" s="14">
        <v>2</v>
      </c>
    </row>
    <row r="90" spans="1:2">
      <c r="A90" s="8" t="s">
        <v>41</v>
      </c>
      <c r="B90" s="14">
        <v>1</v>
      </c>
    </row>
    <row r="91" spans="1:2">
      <c r="A91" s="8" t="s">
        <v>138</v>
      </c>
      <c r="B91" s="13">
        <v>37</v>
      </c>
    </row>
    <row r="92" spans="1:2">
      <c r="A92" s="5" t="s">
        <v>42</v>
      </c>
      <c r="B92" s="14"/>
    </row>
    <row r="93" spans="1:2">
      <c r="A93" s="3" t="s">
        <v>143</v>
      </c>
      <c r="B93" s="13">
        <v>70</v>
      </c>
    </row>
    <row r="94" spans="1:2">
      <c r="A94" s="3" t="s">
        <v>14</v>
      </c>
      <c r="B94" s="14">
        <v>1</v>
      </c>
    </row>
    <row r="95" spans="1:2">
      <c r="A95" s="3" t="s">
        <v>15</v>
      </c>
      <c r="B95" s="14">
        <v>1</v>
      </c>
    </row>
    <row r="96" spans="1:2">
      <c r="A96" s="3" t="s">
        <v>138</v>
      </c>
      <c r="B96" s="13">
        <v>70</v>
      </c>
    </row>
    <row r="97" spans="1:2">
      <c r="A97" s="3" t="s">
        <v>145</v>
      </c>
      <c r="B97" s="13">
        <v>70</v>
      </c>
    </row>
    <row r="98" spans="1:2">
      <c r="A98" s="3" t="s">
        <v>146</v>
      </c>
      <c r="B98" s="13">
        <v>0</v>
      </c>
    </row>
    <row r="99" spans="1:2">
      <c r="A99" s="3" t="s">
        <v>147</v>
      </c>
      <c r="B99" s="13">
        <v>0</v>
      </c>
    </row>
    <row r="100" spans="1:2">
      <c r="A100" s="5" t="s">
        <v>43</v>
      </c>
      <c r="B100" s="14"/>
    </row>
    <row r="101" spans="1:2">
      <c r="A101" s="3" t="s">
        <v>143</v>
      </c>
      <c r="B101" s="13">
        <v>67</v>
      </c>
    </row>
    <row r="102" spans="1:2">
      <c r="A102" s="3" t="s">
        <v>40</v>
      </c>
      <c r="B102" s="14">
        <v>0</v>
      </c>
    </row>
    <row r="103" spans="1:2">
      <c r="A103" s="3" t="s">
        <v>41</v>
      </c>
      <c r="B103" s="14">
        <v>7</v>
      </c>
    </row>
    <row r="104" spans="1:2">
      <c r="A104" s="3" t="s">
        <v>138</v>
      </c>
      <c r="B104" s="13">
        <v>60</v>
      </c>
    </row>
    <row r="105" spans="1:2">
      <c r="A105" s="5" t="s">
        <v>44</v>
      </c>
      <c r="B105" s="14"/>
    </row>
    <row r="106" spans="1:2">
      <c r="A106" s="3" t="s">
        <v>143</v>
      </c>
      <c r="B106" s="13">
        <v>0</v>
      </c>
    </row>
    <row r="107" spans="1:2">
      <c r="A107" s="3" t="s">
        <v>14</v>
      </c>
      <c r="B107" s="13">
        <v>0</v>
      </c>
    </row>
    <row r="108" spans="1:2">
      <c r="A108" s="3" t="s">
        <v>15</v>
      </c>
      <c r="B108" s="14">
        <v>0</v>
      </c>
    </row>
    <row r="109" spans="1:2">
      <c r="A109" s="3" t="s">
        <v>138</v>
      </c>
      <c r="B109" s="13">
        <v>0</v>
      </c>
    </row>
    <row r="110" spans="1:2">
      <c r="A110" s="5" t="s">
        <v>45</v>
      </c>
      <c r="B110" s="14"/>
    </row>
    <row r="111" spans="1:2">
      <c r="A111" s="3" t="s">
        <v>143</v>
      </c>
      <c r="B111" s="13">
        <v>0</v>
      </c>
    </row>
    <row r="112" spans="1:2">
      <c r="A112" s="3" t="s">
        <v>40</v>
      </c>
      <c r="B112" s="14">
        <v>0</v>
      </c>
    </row>
    <row r="113" spans="1:2">
      <c r="A113" s="3" t="s">
        <v>41</v>
      </c>
      <c r="B113" s="14">
        <v>0</v>
      </c>
    </row>
    <row r="114" spans="1:2" ht="15.75" thickBot="1">
      <c r="A114" s="6" t="s">
        <v>138</v>
      </c>
      <c r="B114" s="20">
        <v>0</v>
      </c>
    </row>
    <row r="115" spans="1:2" ht="15.75">
      <c r="A115" s="2" t="s">
        <v>46</v>
      </c>
      <c r="B115" s="16"/>
    </row>
    <row r="116" spans="1:2">
      <c r="A116" s="3" t="s">
        <v>47</v>
      </c>
      <c r="B116" s="14">
        <v>68</v>
      </c>
    </row>
    <row r="117" spans="1:2">
      <c r="A117" s="3" t="s">
        <v>48</v>
      </c>
      <c r="B117" s="14">
        <v>60</v>
      </c>
    </row>
    <row r="118" spans="1:2">
      <c r="A118" s="3" t="s">
        <v>49</v>
      </c>
      <c r="B118" s="14">
        <v>876553</v>
      </c>
    </row>
    <row r="119" spans="1:2">
      <c r="A119" s="3" t="s">
        <v>50</v>
      </c>
      <c r="B119" s="14">
        <v>8</v>
      </c>
    </row>
    <row r="120" spans="1:2">
      <c r="A120" s="3" t="s">
        <v>49</v>
      </c>
      <c r="B120" s="13">
        <v>40545</v>
      </c>
    </row>
    <row r="121" spans="1:2" ht="15.75" thickBot="1">
      <c r="A121" s="6" t="s">
        <v>51</v>
      </c>
      <c r="B121" s="19">
        <v>25</v>
      </c>
    </row>
    <row r="122" spans="1:2" ht="15.75">
      <c r="A122" s="2" t="s">
        <v>52</v>
      </c>
      <c r="B122" s="16"/>
    </row>
    <row r="123" spans="1:2">
      <c r="A123" s="3" t="s">
        <v>53</v>
      </c>
      <c r="B123" s="14"/>
    </row>
    <row r="124" spans="1:2">
      <c r="A124" s="9" t="s">
        <v>54</v>
      </c>
      <c r="B124" s="14">
        <v>0</v>
      </c>
    </row>
    <row r="125" spans="1:2">
      <c r="A125" s="9" t="s">
        <v>55</v>
      </c>
      <c r="B125" s="14">
        <v>0</v>
      </c>
    </row>
    <row r="126" spans="1:2">
      <c r="A126" s="9" t="s">
        <v>56</v>
      </c>
      <c r="B126" s="14">
        <v>72667</v>
      </c>
    </row>
    <row r="127" spans="1:2">
      <c r="A127" s="9" t="s">
        <v>57</v>
      </c>
      <c r="B127" s="14">
        <v>0</v>
      </c>
    </row>
    <row r="128" spans="1:2">
      <c r="A128" s="9" t="s">
        <v>58</v>
      </c>
      <c r="B128" s="14">
        <v>622353</v>
      </c>
    </row>
    <row r="129" spans="1:2">
      <c r="A129" s="9" t="s">
        <v>59</v>
      </c>
      <c r="B129" s="14">
        <v>0</v>
      </c>
    </row>
    <row r="130" spans="1:2">
      <c r="A130" s="9" t="s">
        <v>60</v>
      </c>
      <c r="B130" s="14">
        <v>695020</v>
      </c>
    </row>
    <row r="131" spans="1:2">
      <c r="A131" s="3" t="s">
        <v>61</v>
      </c>
      <c r="B131" s="14"/>
    </row>
    <row r="132" spans="1:2">
      <c r="A132" s="9" t="s">
        <v>54</v>
      </c>
      <c r="B132" s="14">
        <v>0</v>
      </c>
    </row>
    <row r="133" spans="1:2">
      <c r="A133" s="9" t="s">
        <v>55</v>
      </c>
      <c r="B133" s="14">
        <v>40545</v>
      </c>
    </row>
    <row r="134" spans="1:2">
      <c r="A134" s="9" t="s">
        <v>56</v>
      </c>
      <c r="B134" s="14">
        <v>284351</v>
      </c>
    </row>
    <row r="135" spans="1:2">
      <c r="A135" s="9" t="s">
        <v>57</v>
      </c>
      <c r="B135" s="14">
        <v>0</v>
      </c>
    </row>
    <row r="136" spans="1:2">
      <c r="A136" s="9" t="s">
        <v>58</v>
      </c>
      <c r="B136" s="14">
        <v>0</v>
      </c>
    </row>
    <row r="137" spans="1:2">
      <c r="A137" s="9" t="s">
        <v>59</v>
      </c>
      <c r="B137" s="14">
        <v>0</v>
      </c>
    </row>
    <row r="138" spans="1:2">
      <c r="A138" s="9" t="s">
        <v>60</v>
      </c>
      <c r="B138" s="14">
        <v>324896</v>
      </c>
    </row>
    <row r="139" spans="1:2">
      <c r="A139" s="3" t="s">
        <v>62</v>
      </c>
      <c r="B139" s="14"/>
    </row>
    <row r="140" spans="1:2">
      <c r="A140" s="9" t="s">
        <v>54</v>
      </c>
      <c r="B140" s="14">
        <v>0</v>
      </c>
    </row>
    <row r="141" spans="1:2">
      <c r="A141" s="9" t="s">
        <v>55</v>
      </c>
      <c r="B141" s="14">
        <v>0</v>
      </c>
    </row>
    <row r="142" spans="1:2">
      <c r="A142" s="9" t="s">
        <v>56</v>
      </c>
      <c r="B142" s="14">
        <v>0</v>
      </c>
    </row>
    <row r="143" spans="1:2">
      <c r="A143" s="9" t="s">
        <v>57</v>
      </c>
      <c r="B143" s="14">
        <v>0</v>
      </c>
    </row>
    <row r="144" spans="1:2">
      <c r="A144" s="9" t="s">
        <v>58</v>
      </c>
      <c r="B144" s="14">
        <v>0</v>
      </c>
    </row>
    <row r="145" spans="1:2">
      <c r="A145" s="9" t="s">
        <v>59</v>
      </c>
      <c r="B145" s="14">
        <v>0</v>
      </c>
    </row>
    <row r="146" spans="1:2">
      <c r="A146" s="5" t="s">
        <v>60</v>
      </c>
      <c r="B146" s="14">
        <v>0</v>
      </c>
    </row>
    <row r="147" spans="1:2">
      <c r="A147" s="3" t="s">
        <v>63</v>
      </c>
      <c r="B147" s="14"/>
    </row>
    <row r="148" spans="1:2">
      <c r="A148" s="9" t="s">
        <v>54</v>
      </c>
      <c r="B148" s="14">
        <v>0</v>
      </c>
    </row>
    <row r="149" spans="1:2">
      <c r="A149" s="9" t="s">
        <v>55</v>
      </c>
      <c r="B149" s="14">
        <v>0</v>
      </c>
    </row>
    <row r="150" spans="1:2">
      <c r="A150" s="9" t="s">
        <v>56</v>
      </c>
      <c r="B150" s="14">
        <v>0</v>
      </c>
    </row>
    <row r="151" spans="1:2">
      <c r="A151" s="9" t="s">
        <v>57</v>
      </c>
      <c r="B151" s="14">
        <v>0</v>
      </c>
    </row>
    <row r="152" spans="1:2">
      <c r="A152" s="9" t="s">
        <v>58</v>
      </c>
      <c r="B152" s="14">
        <v>0</v>
      </c>
    </row>
    <row r="153" spans="1:2">
      <c r="A153" s="9" t="s">
        <v>59</v>
      </c>
      <c r="B153" s="14">
        <v>0</v>
      </c>
    </row>
    <row r="154" spans="1:2">
      <c r="A154" s="9" t="s">
        <v>60</v>
      </c>
      <c r="B154" s="14">
        <v>0</v>
      </c>
    </row>
    <row r="155" spans="1:2">
      <c r="A155" s="3" t="s">
        <v>64</v>
      </c>
      <c r="B155" s="14"/>
    </row>
    <row r="156" spans="1:2">
      <c r="A156" s="9" t="s">
        <v>65</v>
      </c>
      <c r="B156" s="14">
        <v>0</v>
      </c>
    </row>
    <row r="157" spans="1:2">
      <c r="A157" s="9" t="s">
        <v>55</v>
      </c>
      <c r="B157" s="14">
        <v>200325</v>
      </c>
    </row>
    <row r="158" spans="1:2">
      <c r="A158" s="9" t="s">
        <v>56</v>
      </c>
      <c r="B158" s="14">
        <v>57939</v>
      </c>
    </row>
    <row r="159" spans="1:2">
      <c r="A159" s="9" t="s">
        <v>57</v>
      </c>
      <c r="B159" s="14">
        <v>101</v>
      </c>
    </row>
    <row r="160" spans="1:2">
      <c r="A160" s="9" t="s">
        <v>58</v>
      </c>
      <c r="B160" s="14">
        <v>1823993</v>
      </c>
    </row>
    <row r="161" spans="1:2">
      <c r="A161" s="9" t="s">
        <v>59</v>
      </c>
      <c r="B161" s="14">
        <v>0</v>
      </c>
    </row>
    <row r="162" spans="1:2">
      <c r="A162" s="9" t="s">
        <v>60</v>
      </c>
      <c r="B162" s="14">
        <v>2082358</v>
      </c>
    </row>
    <row r="163" spans="1:2">
      <c r="A163" s="3" t="s">
        <v>66</v>
      </c>
      <c r="B163" s="14"/>
    </row>
    <row r="164" spans="1:2">
      <c r="A164" s="9" t="s">
        <v>54</v>
      </c>
      <c r="B164" s="14">
        <v>0</v>
      </c>
    </row>
    <row r="165" spans="1:2">
      <c r="A165" s="9" t="s">
        <v>55</v>
      </c>
      <c r="B165" s="14">
        <v>0</v>
      </c>
    </row>
    <row r="166" spans="1:2">
      <c r="A166" s="9" t="s">
        <v>56</v>
      </c>
      <c r="B166" s="14">
        <v>0</v>
      </c>
    </row>
    <row r="167" spans="1:2">
      <c r="A167" s="9" t="s">
        <v>57</v>
      </c>
      <c r="B167" s="14">
        <v>0</v>
      </c>
    </row>
    <row r="168" spans="1:2">
      <c r="A168" s="9" t="s">
        <v>58</v>
      </c>
      <c r="B168" s="14">
        <v>0</v>
      </c>
    </row>
    <row r="169" spans="1:2">
      <c r="A169" s="9" t="s">
        <v>59</v>
      </c>
      <c r="B169" s="14">
        <v>0</v>
      </c>
    </row>
    <row r="170" spans="1:2">
      <c r="A170" s="9" t="s">
        <v>60</v>
      </c>
      <c r="B170" s="14">
        <v>0</v>
      </c>
    </row>
    <row r="171" spans="1:2">
      <c r="A171" s="3" t="s">
        <v>67</v>
      </c>
      <c r="B171" s="14"/>
    </row>
    <row r="172" spans="1:2">
      <c r="A172" s="9" t="s">
        <v>54</v>
      </c>
      <c r="B172" s="14">
        <v>403319</v>
      </c>
    </row>
    <row r="173" spans="1:2">
      <c r="A173" s="9" t="s">
        <v>55</v>
      </c>
      <c r="B173" s="14">
        <v>0</v>
      </c>
    </row>
    <row r="174" spans="1:2">
      <c r="A174" s="9" t="s">
        <v>56</v>
      </c>
      <c r="B174" s="14">
        <v>0</v>
      </c>
    </row>
    <row r="175" spans="1:2">
      <c r="A175" s="9" t="s">
        <v>57</v>
      </c>
      <c r="B175" s="14">
        <v>0</v>
      </c>
    </row>
    <row r="176" spans="1:2">
      <c r="A176" s="9" t="s">
        <v>58</v>
      </c>
      <c r="B176" s="14">
        <v>0</v>
      </c>
    </row>
    <row r="177" spans="1:2">
      <c r="A177" s="9" t="s">
        <v>59</v>
      </c>
      <c r="B177" s="14">
        <v>0</v>
      </c>
    </row>
    <row r="178" spans="1:2">
      <c r="A178" s="9" t="s">
        <v>60</v>
      </c>
      <c r="B178" s="14">
        <f>SUM(B172:B177)</f>
        <v>403319</v>
      </c>
    </row>
    <row r="179" spans="1:2">
      <c r="A179" s="3" t="s">
        <v>68</v>
      </c>
      <c r="B179" s="14"/>
    </row>
    <row r="180" spans="1:2">
      <c r="A180" s="9" t="s">
        <v>54</v>
      </c>
      <c r="B180" s="14">
        <v>0</v>
      </c>
    </row>
    <row r="181" spans="1:2">
      <c r="A181" s="9" t="s">
        <v>55</v>
      </c>
      <c r="B181" s="14">
        <v>0</v>
      </c>
    </row>
    <row r="182" spans="1:2">
      <c r="A182" s="9" t="s">
        <v>56</v>
      </c>
      <c r="B182" s="14">
        <v>0</v>
      </c>
    </row>
    <row r="183" spans="1:2">
      <c r="A183" s="9" t="s">
        <v>57</v>
      </c>
      <c r="B183" s="14">
        <v>0</v>
      </c>
    </row>
    <row r="184" spans="1:2">
      <c r="A184" s="9" t="s">
        <v>58</v>
      </c>
      <c r="B184" s="14">
        <v>0</v>
      </c>
    </row>
    <row r="185" spans="1:2">
      <c r="A185" s="9" t="s">
        <v>59</v>
      </c>
      <c r="B185" s="14">
        <v>0</v>
      </c>
    </row>
    <row r="186" spans="1:2">
      <c r="A186" s="9" t="s">
        <v>60</v>
      </c>
      <c r="B186" s="14">
        <v>0</v>
      </c>
    </row>
    <row r="187" spans="1:2">
      <c r="A187" s="3" t="s">
        <v>69</v>
      </c>
      <c r="B187" s="14"/>
    </row>
    <row r="188" spans="1:2">
      <c r="A188" s="9" t="s">
        <v>54</v>
      </c>
      <c r="B188" s="14">
        <v>0</v>
      </c>
    </row>
    <row r="189" spans="1:2">
      <c r="A189" s="9" t="s">
        <v>55</v>
      </c>
      <c r="B189" s="14">
        <v>0</v>
      </c>
    </row>
    <row r="190" spans="1:2">
      <c r="A190" s="9" t="s">
        <v>56</v>
      </c>
      <c r="B190" s="14">
        <v>0</v>
      </c>
    </row>
    <row r="191" spans="1:2">
      <c r="A191" s="9" t="s">
        <v>57</v>
      </c>
      <c r="B191" s="14">
        <v>0</v>
      </c>
    </row>
    <row r="192" spans="1:2">
      <c r="A192" s="9" t="s">
        <v>58</v>
      </c>
      <c r="B192" s="14">
        <v>0</v>
      </c>
    </row>
    <row r="193" spans="1:2">
      <c r="A193" s="9" t="s">
        <v>59</v>
      </c>
      <c r="B193" s="14">
        <v>0</v>
      </c>
    </row>
    <row r="194" spans="1:2">
      <c r="A194" s="9" t="s">
        <v>60</v>
      </c>
      <c r="B194" s="14">
        <v>0</v>
      </c>
    </row>
    <row r="195" spans="1:2">
      <c r="A195" s="3" t="s">
        <v>70</v>
      </c>
      <c r="B195" s="14"/>
    </row>
    <row r="196" spans="1:2">
      <c r="A196" s="9" t="s">
        <v>54</v>
      </c>
      <c r="B196" s="14">
        <v>0</v>
      </c>
    </row>
    <row r="197" spans="1:2">
      <c r="A197" s="9" t="s">
        <v>55</v>
      </c>
      <c r="B197" s="14">
        <v>6402</v>
      </c>
    </row>
    <row r="198" spans="1:2">
      <c r="A198" s="9" t="s">
        <v>56</v>
      </c>
      <c r="B198" s="14">
        <v>0</v>
      </c>
    </row>
    <row r="199" spans="1:2">
      <c r="A199" s="9" t="s">
        <v>57</v>
      </c>
      <c r="B199" s="14">
        <v>0</v>
      </c>
    </row>
    <row r="200" spans="1:2">
      <c r="A200" s="9" t="s">
        <v>58</v>
      </c>
      <c r="B200" s="14">
        <v>0</v>
      </c>
    </row>
    <row r="201" spans="1:2">
      <c r="A201" s="9" t="s">
        <v>59</v>
      </c>
      <c r="B201" s="14">
        <v>0</v>
      </c>
    </row>
    <row r="202" spans="1:2">
      <c r="A202" s="9" t="s">
        <v>60</v>
      </c>
      <c r="B202" s="14">
        <v>6402</v>
      </c>
    </row>
    <row r="203" spans="1:2">
      <c r="A203" s="3" t="s">
        <v>71</v>
      </c>
      <c r="B203" s="14"/>
    </row>
    <row r="204" spans="1:2">
      <c r="A204" s="9" t="s">
        <v>54</v>
      </c>
      <c r="B204" s="14">
        <v>0</v>
      </c>
    </row>
    <row r="205" spans="1:2">
      <c r="A205" s="9" t="s">
        <v>55</v>
      </c>
      <c r="B205" s="14">
        <v>0</v>
      </c>
    </row>
    <row r="206" spans="1:2">
      <c r="A206" s="9" t="s">
        <v>56</v>
      </c>
      <c r="B206" s="14">
        <v>0</v>
      </c>
    </row>
    <row r="207" spans="1:2">
      <c r="A207" s="9" t="s">
        <v>57</v>
      </c>
      <c r="B207" s="14">
        <v>0</v>
      </c>
    </row>
    <row r="208" spans="1:2">
      <c r="A208" s="9" t="s">
        <v>58</v>
      </c>
      <c r="B208" s="14">
        <v>8631</v>
      </c>
    </row>
    <row r="209" spans="1:2">
      <c r="A209" s="9" t="s">
        <v>59</v>
      </c>
      <c r="B209" s="14">
        <v>0</v>
      </c>
    </row>
    <row r="210" spans="1:2">
      <c r="A210" s="9" t="s">
        <v>60</v>
      </c>
      <c r="B210" s="14">
        <v>8631</v>
      </c>
    </row>
    <row r="211" spans="1:2">
      <c r="A211" s="3" t="s">
        <v>72</v>
      </c>
      <c r="B211" s="14"/>
    </row>
    <row r="212" spans="1:2">
      <c r="A212" s="9" t="s">
        <v>54</v>
      </c>
      <c r="B212" s="14">
        <v>0</v>
      </c>
    </row>
    <row r="213" spans="1:2">
      <c r="A213" s="9" t="s">
        <v>55</v>
      </c>
      <c r="B213" s="14">
        <v>0</v>
      </c>
    </row>
    <row r="214" spans="1:2">
      <c r="A214" s="9" t="s">
        <v>56</v>
      </c>
      <c r="B214" s="14">
        <v>0</v>
      </c>
    </row>
    <row r="215" spans="1:2">
      <c r="A215" s="9" t="s">
        <v>57</v>
      </c>
      <c r="B215" s="14">
        <v>0</v>
      </c>
    </row>
    <row r="216" spans="1:2">
      <c r="A216" s="9" t="s">
        <v>58</v>
      </c>
      <c r="B216" s="14">
        <v>3985</v>
      </c>
    </row>
    <row r="217" spans="1:2">
      <c r="A217" s="9" t="s">
        <v>59</v>
      </c>
      <c r="B217" s="14">
        <v>0</v>
      </c>
    </row>
    <row r="218" spans="1:2">
      <c r="A218" s="9" t="s">
        <v>60</v>
      </c>
      <c r="B218" s="14">
        <v>3985</v>
      </c>
    </row>
    <row r="219" spans="1:2">
      <c r="A219" s="3" t="s">
        <v>73</v>
      </c>
      <c r="B219" s="14"/>
    </row>
    <row r="220" spans="1:2">
      <c r="A220" s="9" t="s">
        <v>54</v>
      </c>
      <c r="B220" s="14">
        <v>403319</v>
      </c>
    </row>
    <row r="221" spans="1:2">
      <c r="A221" s="9" t="s">
        <v>55</v>
      </c>
      <c r="B221" s="14">
        <v>247272</v>
      </c>
    </row>
    <row r="222" spans="1:2">
      <c r="A222" s="9" t="s">
        <v>56</v>
      </c>
      <c r="B222" s="14">
        <v>414957</v>
      </c>
    </row>
    <row r="223" spans="1:2">
      <c r="A223" s="12" t="s">
        <v>57</v>
      </c>
      <c r="B223" s="13">
        <v>101</v>
      </c>
    </row>
    <row r="224" spans="1:2">
      <c r="A224" s="9" t="s">
        <v>58</v>
      </c>
      <c r="B224" s="14">
        <v>2458962</v>
      </c>
    </row>
    <row r="225" spans="1:2">
      <c r="A225" s="9" t="s">
        <v>59</v>
      </c>
      <c r="B225" s="14">
        <v>0</v>
      </c>
    </row>
    <row r="226" spans="1:2" ht="15.75" thickBot="1">
      <c r="A226" s="10" t="s">
        <v>60</v>
      </c>
      <c r="B226" s="19">
        <v>3524611</v>
      </c>
    </row>
    <row r="227" spans="1:2" ht="31.5">
      <c r="A227" s="2" t="s">
        <v>74</v>
      </c>
      <c r="B227" s="16"/>
    </row>
    <row r="228" spans="1:2">
      <c r="A228" s="3" t="s">
        <v>75</v>
      </c>
      <c r="B228" s="14"/>
    </row>
    <row r="229" spans="1:2">
      <c r="A229" s="9" t="s">
        <v>144</v>
      </c>
      <c r="B229" s="14">
        <v>952150</v>
      </c>
    </row>
    <row r="230" spans="1:2">
      <c r="A230" s="12" t="s">
        <v>55</v>
      </c>
      <c r="B230" s="13">
        <v>2326204</v>
      </c>
    </row>
    <row r="231" spans="1:2">
      <c r="A231" s="12" t="s">
        <v>76</v>
      </c>
      <c r="B231" s="14">
        <v>1544132</v>
      </c>
    </row>
    <row r="232" spans="1:2">
      <c r="A232" s="12" t="s">
        <v>60</v>
      </c>
      <c r="B232" s="14">
        <v>4822486</v>
      </c>
    </row>
    <row r="233" spans="1:2">
      <c r="A233" s="15" t="s">
        <v>77</v>
      </c>
      <c r="B233" s="14"/>
    </row>
    <row r="234" spans="1:2">
      <c r="A234" s="12" t="s">
        <v>54</v>
      </c>
      <c r="B234" s="14">
        <v>210810</v>
      </c>
    </row>
    <row r="235" spans="1:2">
      <c r="A235" s="12" t="s">
        <v>55</v>
      </c>
      <c r="B235" s="14">
        <v>380147</v>
      </c>
    </row>
    <row r="236" spans="1:2">
      <c r="A236" s="12" t="s">
        <v>76</v>
      </c>
      <c r="B236" s="14">
        <v>538528</v>
      </c>
    </row>
    <row r="237" spans="1:2">
      <c r="A237" s="12" t="s">
        <v>60</v>
      </c>
      <c r="B237" s="14">
        <v>1129485</v>
      </c>
    </row>
    <row r="238" spans="1:2">
      <c r="A238" s="15" t="s">
        <v>78</v>
      </c>
      <c r="B238" s="14"/>
    </row>
    <row r="239" spans="1:2">
      <c r="A239" s="12" t="s">
        <v>54</v>
      </c>
      <c r="B239" s="14">
        <v>1162960</v>
      </c>
    </row>
    <row r="240" spans="1:2">
      <c r="A240" s="12" t="s">
        <v>55</v>
      </c>
      <c r="B240" s="14">
        <v>2706351</v>
      </c>
    </row>
    <row r="241" spans="1:2">
      <c r="A241" s="12" t="s">
        <v>76</v>
      </c>
      <c r="B241" s="13">
        <v>2082660</v>
      </c>
    </row>
    <row r="242" spans="1:2">
      <c r="A242" s="9" t="s">
        <v>60</v>
      </c>
      <c r="B242" s="14">
        <v>5951971</v>
      </c>
    </row>
    <row r="243" spans="1:2">
      <c r="A243" s="3" t="s">
        <v>79</v>
      </c>
      <c r="B243" s="14"/>
    </row>
    <row r="244" spans="1:2">
      <c r="A244" s="9" t="s">
        <v>54</v>
      </c>
      <c r="B244" s="14">
        <v>0</v>
      </c>
    </row>
    <row r="245" spans="1:2">
      <c r="A245" s="9" t="s">
        <v>55</v>
      </c>
      <c r="B245" s="14">
        <v>0</v>
      </c>
    </row>
    <row r="246" spans="1:2">
      <c r="A246" s="9" t="s">
        <v>76</v>
      </c>
      <c r="B246" s="14">
        <v>0</v>
      </c>
    </row>
    <row r="247" spans="1:2">
      <c r="A247" s="9" t="s">
        <v>60</v>
      </c>
      <c r="B247" s="14">
        <v>0</v>
      </c>
    </row>
    <row r="248" spans="1:2">
      <c r="A248" s="3" t="s">
        <v>80</v>
      </c>
      <c r="B248" s="14"/>
    </row>
    <row r="249" spans="1:2">
      <c r="A249" s="9" t="s">
        <v>54</v>
      </c>
      <c r="B249" s="14">
        <v>403319</v>
      </c>
    </row>
    <row r="250" spans="1:2">
      <c r="A250" s="9" t="s">
        <v>55</v>
      </c>
      <c r="B250" s="14">
        <v>247272</v>
      </c>
    </row>
    <row r="251" spans="1:2">
      <c r="A251" s="9" t="s">
        <v>76</v>
      </c>
      <c r="B251" s="14">
        <v>414957</v>
      </c>
    </row>
    <row r="252" spans="1:2">
      <c r="A252" s="9" t="s">
        <v>60</v>
      </c>
      <c r="B252" s="14">
        <v>1065548</v>
      </c>
    </row>
    <row r="253" spans="1:2">
      <c r="A253" s="3" t="s">
        <v>81</v>
      </c>
      <c r="B253" s="14"/>
    </row>
    <row r="254" spans="1:2">
      <c r="A254" s="9" t="s">
        <v>54</v>
      </c>
      <c r="B254" s="14">
        <v>403319</v>
      </c>
    </row>
    <row r="255" spans="1:2">
      <c r="A255" s="9" t="s">
        <v>55</v>
      </c>
      <c r="B255" s="14">
        <v>247272</v>
      </c>
    </row>
    <row r="256" spans="1:2">
      <c r="A256" s="9" t="s">
        <v>76</v>
      </c>
      <c r="B256" s="14">
        <v>414957</v>
      </c>
    </row>
    <row r="257" spans="1:2">
      <c r="A257" s="9" t="s">
        <v>60</v>
      </c>
      <c r="B257" s="14">
        <v>1065548</v>
      </c>
    </row>
    <row r="258" spans="1:2">
      <c r="A258" s="3" t="s">
        <v>82</v>
      </c>
      <c r="B258" s="14"/>
    </row>
    <row r="259" spans="1:2">
      <c r="A259" s="9" t="s">
        <v>54</v>
      </c>
      <c r="B259" s="14">
        <v>759641</v>
      </c>
    </row>
    <row r="260" spans="1:2">
      <c r="A260" s="9" t="s">
        <v>55</v>
      </c>
      <c r="B260" s="14">
        <v>2459079</v>
      </c>
    </row>
    <row r="261" spans="1:2">
      <c r="A261" s="9" t="s">
        <v>76</v>
      </c>
      <c r="B261" s="14">
        <v>1667703</v>
      </c>
    </row>
    <row r="262" spans="1:2" ht="15.75" thickBot="1">
      <c r="A262" s="23" t="s">
        <v>60</v>
      </c>
      <c r="B262" s="20">
        <v>4886423</v>
      </c>
    </row>
    <row r="263" spans="1:2" ht="15.75">
      <c r="A263" s="2" t="s">
        <v>83</v>
      </c>
      <c r="B263" s="16"/>
    </row>
    <row r="264" spans="1:2">
      <c r="A264" s="3" t="s">
        <v>84</v>
      </c>
      <c r="B264" s="14"/>
    </row>
    <row r="265" spans="1:2">
      <c r="A265" s="5" t="s">
        <v>85</v>
      </c>
      <c r="B265" s="14">
        <v>6</v>
      </c>
    </row>
    <row r="266" spans="1:2">
      <c r="A266" s="5" t="s">
        <v>86</v>
      </c>
      <c r="B266" s="14">
        <v>4</v>
      </c>
    </row>
    <row r="267" spans="1:2">
      <c r="A267" s="5" t="s">
        <v>60</v>
      </c>
      <c r="B267" s="14">
        <v>10</v>
      </c>
    </row>
    <row r="268" spans="1:2">
      <c r="A268" s="3" t="s">
        <v>87</v>
      </c>
      <c r="B268" s="14"/>
    </row>
    <row r="269" spans="1:2">
      <c r="A269" s="9" t="s">
        <v>85</v>
      </c>
      <c r="B269" s="14">
        <v>0</v>
      </c>
    </row>
    <row r="270" spans="1:2">
      <c r="A270" s="9" t="s">
        <v>86</v>
      </c>
      <c r="B270" s="14">
        <v>0</v>
      </c>
    </row>
    <row r="271" spans="1:2">
      <c r="A271" s="9" t="s">
        <v>60</v>
      </c>
      <c r="B271" s="14">
        <v>0</v>
      </c>
    </row>
    <row r="272" spans="1:2">
      <c r="A272" s="3" t="s">
        <v>88</v>
      </c>
      <c r="B272" s="14"/>
    </row>
    <row r="273" spans="1:2">
      <c r="A273" s="9" t="s">
        <v>85</v>
      </c>
      <c r="B273" s="14">
        <v>4</v>
      </c>
    </row>
    <row r="274" spans="1:2">
      <c r="A274" s="9" t="s">
        <v>86</v>
      </c>
      <c r="B274" s="14">
        <v>4</v>
      </c>
    </row>
    <row r="275" spans="1:2">
      <c r="A275" s="9" t="s">
        <v>60</v>
      </c>
      <c r="B275" s="14">
        <v>8</v>
      </c>
    </row>
    <row r="276" spans="1:2">
      <c r="A276" s="3" t="s">
        <v>89</v>
      </c>
      <c r="B276" s="14"/>
    </row>
    <row r="277" spans="1:2">
      <c r="A277" s="9" t="s">
        <v>85</v>
      </c>
      <c r="B277" s="14">
        <v>0</v>
      </c>
    </row>
    <row r="278" spans="1:2">
      <c r="A278" s="9" t="s">
        <v>86</v>
      </c>
      <c r="B278" s="14">
        <v>0</v>
      </c>
    </row>
    <row r="279" spans="1:2">
      <c r="A279" s="9" t="s">
        <v>60</v>
      </c>
      <c r="B279" s="14">
        <v>0</v>
      </c>
    </row>
    <row r="280" spans="1:2">
      <c r="A280" s="3" t="s">
        <v>90</v>
      </c>
      <c r="B280" s="14"/>
    </row>
    <row r="281" spans="1:2">
      <c r="A281" s="9" t="s">
        <v>85</v>
      </c>
      <c r="B281" s="14">
        <v>0</v>
      </c>
    </row>
    <row r="282" spans="1:2">
      <c r="A282" s="9" t="s">
        <v>86</v>
      </c>
      <c r="B282" s="14">
        <v>0</v>
      </c>
    </row>
    <row r="283" spans="1:2">
      <c r="A283" s="9" t="s">
        <v>60</v>
      </c>
      <c r="B283" s="14">
        <v>0</v>
      </c>
    </row>
    <row r="284" spans="1:2">
      <c r="A284" s="3" t="s">
        <v>91</v>
      </c>
      <c r="B284" s="14"/>
    </row>
    <row r="285" spans="1:2">
      <c r="A285" s="9" t="s">
        <v>85</v>
      </c>
      <c r="B285" s="14">
        <v>0</v>
      </c>
    </row>
    <row r="286" spans="1:2">
      <c r="A286" s="9" t="s">
        <v>86</v>
      </c>
      <c r="B286" s="14">
        <v>0</v>
      </c>
    </row>
    <row r="287" spans="1:2">
      <c r="A287" s="9" t="s">
        <v>60</v>
      </c>
      <c r="B287" s="14">
        <v>0</v>
      </c>
    </row>
    <row r="288" spans="1:2">
      <c r="A288" s="3" t="s">
        <v>92</v>
      </c>
      <c r="B288" s="14"/>
    </row>
    <row r="289" spans="1:2">
      <c r="A289" s="9" t="s">
        <v>85</v>
      </c>
      <c r="B289" s="14">
        <v>0</v>
      </c>
    </row>
    <row r="290" spans="1:2">
      <c r="A290" s="9" t="s">
        <v>86</v>
      </c>
      <c r="B290" s="14">
        <v>0</v>
      </c>
    </row>
    <row r="291" spans="1:2">
      <c r="A291" s="9" t="s">
        <v>60</v>
      </c>
      <c r="B291" s="14">
        <v>0</v>
      </c>
    </row>
    <row r="292" spans="1:2">
      <c r="A292" s="3" t="s">
        <v>93</v>
      </c>
      <c r="B292" s="14"/>
    </row>
    <row r="293" spans="1:2">
      <c r="A293" s="9" t="s">
        <v>85</v>
      </c>
      <c r="B293" s="14">
        <v>1</v>
      </c>
    </row>
    <row r="294" spans="1:2">
      <c r="A294" s="9" t="s">
        <v>86</v>
      </c>
      <c r="B294" s="14">
        <v>0</v>
      </c>
    </row>
    <row r="295" spans="1:2">
      <c r="A295" s="9" t="s">
        <v>60</v>
      </c>
      <c r="B295" s="14">
        <v>1</v>
      </c>
    </row>
    <row r="296" spans="1:2">
      <c r="A296" s="3" t="s">
        <v>94</v>
      </c>
      <c r="B296" s="14"/>
    </row>
    <row r="297" spans="1:2">
      <c r="A297" s="9" t="s">
        <v>85</v>
      </c>
      <c r="B297" s="14">
        <v>0</v>
      </c>
    </row>
    <row r="298" spans="1:2">
      <c r="A298" s="9" t="s">
        <v>86</v>
      </c>
      <c r="B298" s="14">
        <v>0</v>
      </c>
    </row>
    <row r="299" spans="1:2">
      <c r="A299" s="9" t="s">
        <v>60</v>
      </c>
      <c r="B299" s="14">
        <v>0</v>
      </c>
    </row>
    <row r="300" spans="1:2">
      <c r="A300" s="3" t="s">
        <v>95</v>
      </c>
      <c r="B300" s="14"/>
    </row>
    <row r="301" spans="1:2">
      <c r="A301" s="9" t="s">
        <v>85</v>
      </c>
      <c r="B301" s="14">
        <v>0</v>
      </c>
    </row>
    <row r="302" spans="1:2">
      <c r="A302" s="9" t="s">
        <v>86</v>
      </c>
      <c r="B302" s="14">
        <v>0</v>
      </c>
    </row>
    <row r="303" spans="1:2">
      <c r="A303" s="9" t="s">
        <v>60</v>
      </c>
      <c r="B303" s="14">
        <v>0</v>
      </c>
    </row>
    <row r="304" spans="1:2">
      <c r="A304" s="3" t="s">
        <v>96</v>
      </c>
      <c r="B304" s="14"/>
    </row>
    <row r="305" spans="1:2">
      <c r="A305" s="9" t="s">
        <v>85</v>
      </c>
      <c r="B305" s="14">
        <v>1</v>
      </c>
    </row>
    <row r="306" spans="1:2">
      <c r="A306" s="9" t="s">
        <v>86</v>
      </c>
      <c r="B306" s="14">
        <v>0</v>
      </c>
    </row>
    <row r="307" spans="1:2">
      <c r="A307" s="9" t="s">
        <v>60</v>
      </c>
      <c r="B307" s="14">
        <v>1</v>
      </c>
    </row>
    <row r="308" spans="1:2">
      <c r="A308" s="3" t="s">
        <v>97</v>
      </c>
      <c r="B308" s="14"/>
    </row>
    <row r="309" spans="1:2">
      <c r="A309" s="9" t="s">
        <v>85</v>
      </c>
      <c r="B309" s="14">
        <v>0</v>
      </c>
    </row>
    <row r="310" spans="1:2">
      <c r="A310" s="9" t="s">
        <v>86</v>
      </c>
      <c r="B310" s="14">
        <v>0</v>
      </c>
    </row>
    <row r="311" spans="1:2" ht="15.75" thickBot="1">
      <c r="A311" s="10" t="s">
        <v>60</v>
      </c>
      <c r="B311" s="19">
        <v>0</v>
      </c>
    </row>
    <row r="312" spans="1:2" ht="15.75">
      <c r="A312" s="2" t="s">
        <v>98</v>
      </c>
      <c r="B312" s="16"/>
    </row>
    <row r="313" spans="1:2" ht="30">
      <c r="A313" s="3" t="s">
        <v>99</v>
      </c>
      <c r="B313" s="14">
        <f>SUM(B314:B317)</f>
        <v>2</v>
      </c>
    </row>
    <row r="314" spans="1:2">
      <c r="A314" s="9" t="s">
        <v>100</v>
      </c>
      <c r="B314" s="14">
        <v>2</v>
      </c>
    </row>
    <row r="315" spans="1:2">
      <c r="A315" s="9" t="s">
        <v>101</v>
      </c>
      <c r="B315" s="14">
        <v>0</v>
      </c>
    </row>
    <row r="316" spans="1:2">
      <c r="A316" s="9" t="s">
        <v>102</v>
      </c>
      <c r="B316" s="14">
        <v>0</v>
      </c>
    </row>
    <row r="317" spans="1:2">
      <c r="A317" s="9" t="s">
        <v>103</v>
      </c>
      <c r="B317" s="14">
        <v>0</v>
      </c>
    </row>
    <row r="318" spans="1:2">
      <c r="A318" s="3" t="s">
        <v>104</v>
      </c>
      <c r="B318" s="14">
        <v>0</v>
      </c>
    </row>
    <row r="319" spans="1:2">
      <c r="A319" s="3" t="s">
        <v>105</v>
      </c>
      <c r="B319" s="14">
        <v>0</v>
      </c>
    </row>
    <row r="320" spans="1:2">
      <c r="A320" s="3" t="s">
        <v>106</v>
      </c>
      <c r="B320" s="14">
        <v>69</v>
      </c>
    </row>
    <row r="321" spans="1:2">
      <c r="A321" s="3" t="s">
        <v>107</v>
      </c>
      <c r="B321" s="14">
        <v>0</v>
      </c>
    </row>
    <row r="322" spans="1:2" ht="30.75" thickBot="1">
      <c r="A322" s="6" t="s">
        <v>108</v>
      </c>
      <c r="B322" s="19">
        <v>1</v>
      </c>
    </row>
    <row r="323" spans="1:2" ht="15.75">
      <c r="A323" s="2" t="s">
        <v>109</v>
      </c>
      <c r="B323" s="16"/>
    </row>
    <row r="324" spans="1:2">
      <c r="A324" s="5" t="s">
        <v>110</v>
      </c>
      <c r="B324" s="14"/>
    </row>
    <row r="325" spans="1:2">
      <c r="A325" s="3" t="s">
        <v>111</v>
      </c>
      <c r="B325" s="14"/>
    </row>
    <row r="326" spans="1:2">
      <c r="A326" s="9" t="s">
        <v>112</v>
      </c>
      <c r="B326" s="14">
        <v>14</v>
      </c>
    </row>
    <row r="327" spans="1:2">
      <c r="A327" s="9" t="s">
        <v>113</v>
      </c>
      <c r="B327" s="14">
        <v>0</v>
      </c>
    </row>
    <row r="328" spans="1:2">
      <c r="A328" s="9" t="s">
        <v>60</v>
      </c>
      <c r="B328" s="14">
        <f>B326+B327</f>
        <v>14</v>
      </c>
    </row>
    <row r="329" spans="1:2">
      <c r="A329" s="5" t="s">
        <v>114</v>
      </c>
      <c r="B329" s="14"/>
    </row>
    <row r="330" spans="1:2">
      <c r="A330" s="9" t="s">
        <v>112</v>
      </c>
      <c r="B330" s="14">
        <v>11</v>
      </c>
    </row>
    <row r="331" spans="1:2">
      <c r="A331" s="9" t="s">
        <v>113</v>
      </c>
      <c r="B331" s="14">
        <v>0</v>
      </c>
    </row>
    <row r="332" spans="1:2">
      <c r="A332" s="9" t="s">
        <v>60</v>
      </c>
      <c r="B332" s="14">
        <v>11</v>
      </c>
    </row>
    <row r="333" spans="1:2">
      <c r="A333" s="5" t="s">
        <v>115</v>
      </c>
      <c r="B333" s="14"/>
    </row>
    <row r="334" spans="1:2" ht="30">
      <c r="A334" s="3" t="s">
        <v>116</v>
      </c>
      <c r="B334" s="14"/>
    </row>
    <row r="335" spans="1:2">
      <c r="A335" s="9" t="s">
        <v>112</v>
      </c>
      <c r="B335" s="14">
        <v>4</v>
      </c>
    </row>
    <row r="336" spans="1:2">
      <c r="A336" s="9" t="s">
        <v>113</v>
      </c>
      <c r="B336" s="14">
        <v>0</v>
      </c>
    </row>
    <row r="337" spans="1:2">
      <c r="A337" s="9" t="s">
        <v>60</v>
      </c>
      <c r="B337" s="14">
        <v>4</v>
      </c>
    </row>
    <row r="338" spans="1:2">
      <c r="A338" s="3" t="s">
        <v>117</v>
      </c>
      <c r="B338" s="14"/>
    </row>
    <row r="339" spans="1:2">
      <c r="A339" s="9" t="s">
        <v>112</v>
      </c>
      <c r="B339" s="14">
        <v>0</v>
      </c>
    </row>
    <row r="340" spans="1:2">
      <c r="A340" s="9" t="s">
        <v>113</v>
      </c>
      <c r="B340" s="14">
        <v>0</v>
      </c>
    </row>
    <row r="341" spans="1:2">
      <c r="A341" s="9" t="s">
        <v>60</v>
      </c>
      <c r="B341" s="14">
        <v>0</v>
      </c>
    </row>
    <row r="342" spans="1:2" ht="30">
      <c r="A342" s="3" t="s">
        <v>118</v>
      </c>
      <c r="B342" s="14"/>
    </row>
    <row r="343" spans="1:2">
      <c r="A343" s="9" t="s">
        <v>112</v>
      </c>
      <c r="B343" s="14">
        <v>4</v>
      </c>
    </row>
    <row r="344" spans="1:2">
      <c r="A344" s="9" t="s">
        <v>113</v>
      </c>
      <c r="B344" s="14">
        <v>0</v>
      </c>
    </row>
    <row r="345" spans="1:2" ht="15.75" thickBot="1">
      <c r="A345" s="10" t="s">
        <v>60</v>
      </c>
      <c r="B345" s="19">
        <v>4</v>
      </c>
    </row>
    <row r="346" spans="1:2" ht="15.75">
      <c r="A346" s="42" t="s">
        <v>119</v>
      </c>
      <c r="B346" s="43"/>
    </row>
    <row r="347" spans="1:2">
      <c r="A347" s="40" t="s">
        <v>120</v>
      </c>
      <c r="B347" s="39"/>
    </row>
    <row r="348" spans="1:2" ht="30">
      <c r="A348" s="41" t="s">
        <v>121</v>
      </c>
      <c r="B348" s="39"/>
    </row>
    <row r="349" spans="1:2">
      <c r="A349" s="41" t="s">
        <v>122</v>
      </c>
      <c r="B349" s="39"/>
    </row>
    <row r="350" spans="1:2" ht="75">
      <c r="A350" s="41" t="s">
        <v>123</v>
      </c>
      <c r="B350" s="21"/>
    </row>
    <row r="351" spans="1:2">
      <c r="A351" s="31" t="s">
        <v>156</v>
      </c>
    </row>
    <row r="352" spans="1:2">
      <c r="A352" s="32" t="s">
        <v>124</v>
      </c>
    </row>
    <row r="353" spans="1:1">
      <c r="A353" s="31" t="s">
        <v>125</v>
      </c>
    </row>
    <row r="354" spans="1:1">
      <c r="A354" s="32" t="s">
        <v>126</v>
      </c>
    </row>
    <row r="355" spans="1:1">
      <c r="A355" s="31" t="s">
        <v>164</v>
      </c>
    </row>
    <row r="356" spans="1:1">
      <c r="A356" s="32" t="s">
        <v>157</v>
      </c>
    </row>
    <row r="357" spans="1:1">
      <c r="A357" s="31" t="s">
        <v>127</v>
      </c>
    </row>
    <row r="358" spans="1:1">
      <c r="A358" s="33">
        <v>45384</v>
      </c>
    </row>
    <row r="359" spans="1:1">
      <c r="A359" s="32" t="s">
        <v>158</v>
      </c>
    </row>
    <row r="360" spans="1:1">
      <c r="A360" s="32" t="s">
        <v>159</v>
      </c>
    </row>
    <row r="361" spans="1:1">
      <c r="A361" s="34" t="s">
        <v>128</v>
      </c>
    </row>
    <row r="362" spans="1:1">
      <c r="A362" s="35" t="s">
        <v>129</v>
      </c>
    </row>
    <row r="363" spans="1:1">
      <c r="A363" s="34" t="s">
        <v>160</v>
      </c>
    </row>
    <row r="364" spans="1:1">
      <c r="A364" s="37" t="s">
        <v>161</v>
      </c>
    </row>
    <row r="365" spans="1:1">
      <c r="A365" s="34" t="s">
        <v>162</v>
      </c>
    </row>
    <row r="366" spans="1:1">
      <c r="A366" s="38" t="s">
        <v>130</v>
      </c>
    </row>
    <row r="367" spans="1:1">
      <c r="A367" s="35" t="s">
        <v>163</v>
      </c>
    </row>
    <row r="368" spans="1:1" ht="127.5">
      <c r="A368" s="36" t="s">
        <v>165</v>
      </c>
    </row>
    <row r="369" spans="1:1">
      <c r="A369" s="30"/>
    </row>
    <row r="370" spans="1:1">
      <c r="A370" s="30"/>
    </row>
    <row r="371" spans="1:1">
      <c r="A371" s="30"/>
    </row>
    <row r="372" spans="1:1">
      <c r="A372" s="30"/>
    </row>
    <row r="373" spans="1:1">
      <c r="A373" s="30"/>
    </row>
    <row r="374" spans="1:1">
      <c r="A374" s="30"/>
    </row>
    <row r="375" spans="1:1">
      <c r="A375" s="30"/>
    </row>
    <row r="376" spans="1:1">
      <c r="A376" s="30"/>
    </row>
    <row r="377" spans="1:1">
      <c r="A377" s="30"/>
    </row>
  </sheetData>
  <hyperlinks>
    <hyperlink ref="A366" r:id="rId1" display="mailto:Joe.Gonzalez@TWC.Texas.Gov" xr:uid="{23AA2265-8B47-4C27-A519-B10DD8717292}"/>
  </hyperlinks>
  <pageMargins left="0.7" right="0.7" top="0.75" bottom="0.75" header="0.3" footer="0.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RSA-15 - 2023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RSA-15 for FY-2022 Submission #113</dc:title>
  <dc:creator>Gonzalez,Joe</dc:creator>
  <cp:lastModifiedBy>Martin-Hudson,Bonnie</cp:lastModifiedBy>
  <dcterms:created xsi:type="dcterms:W3CDTF">2024-05-09T14:53:25Z</dcterms:created>
  <dcterms:modified xsi:type="dcterms:W3CDTF">2024-05-09T18:04:51Z</dcterms:modified>
</cp:coreProperties>
</file>