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wcgov-my.sharepoint.com/personal/philip_warner_twc_texas_gov/Documents/Desktop/"/>
    </mc:Choice>
  </mc:AlternateContent>
  <xr:revisionPtr revIDLastSave="0" documentId="8_{D36C15E3-AAF9-40C7-96C1-51766B1AA1BE}" xr6:coauthVersionLast="47" xr6:coauthVersionMax="47" xr10:uidLastSave="{00000000-0000-0000-0000-000000000000}"/>
  <bookViews>
    <workbookView xWindow="12" yWindow="0" windowWidth="23016" windowHeight="12240" firstSheet="2" activeTab="2" xr2:uid="{00000000-000D-0000-FFFF-FFFF00000000}"/>
  </bookViews>
  <sheets>
    <sheet name="February (2)" sheetId="31" state="hidden" r:id="rId1"/>
    <sheet name="Notes" sheetId="52" state="hidden" r:id="rId2"/>
    <sheet name="Summary" sheetId="11" r:id="rId3"/>
    <sheet name="Sheet5" sheetId="16" state="hidden" r:id="rId4"/>
  </sheets>
  <definedNames>
    <definedName name="_xlnm._FilterDatabase" localSheetId="2" hidden="1">Summary!$A$121:$AF$150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1" l="1"/>
  <c r="D6" i="31"/>
  <c r="S5" i="31"/>
  <c r="J4" i="31"/>
  <c r="I6" i="31"/>
  <c r="J6" i="31"/>
  <c r="H6" i="31"/>
  <c r="J5" i="31"/>
  <c r="H7" i="31"/>
  <c r="S6" i="31"/>
  <c r="D7" i="31"/>
  <c r="S4" i="31"/>
  <c r="G7" i="31"/>
  <c r="J7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Aguilar,Martha</author>
  </authors>
  <commentList>
    <comment ref="A5" authorId="0" shapeId="0" xr:uid="{EB7E99EF-166C-4CA6-80BD-2F660020F0EA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Both SIR Contracts: 21CCF &amp; 21CCX</t>
        </r>
      </text>
    </comment>
    <comment ref="A6" authorId="0" shapeId="0" xr:uid="{775E123E-CF75-4D3F-B13D-34959DBDB258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Both SIR Contracts: 21CCF &amp; 21CCX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Aguilar,Martha</author>
  </authors>
  <commentList>
    <comment ref="G123" authorId="0" shapeId="0" xr:uid="{F75C6724-F197-49A1-AC2D-34BD7A60184D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William Marsh Rice University $480,000+UNISYS CORPORATION $10,536.64+LANGUAGE LINE $290.30(165.30 PK+125 CAW Promo)$82,320.12 COVID-19
</t>
        </r>
      </text>
    </comment>
    <comment ref="G124" authorId="0" shapeId="0" xr:uid="{4BCA8A21-6C72-47F5-9631-66CDEF9F48F9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William Marsh Rice University $480,000+UNISYS CORPORATION $10,536.64+LANGUAGE LINE $290.30(165.30 PK+125 CAW Promo)$82,320.12 COVID-19
</t>
        </r>
      </text>
    </comment>
    <comment ref="G125" authorId="0" shapeId="0" xr:uid="{DF0D223B-0710-47B8-8BD9-F22B55A1B474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A-5 Civitas #3121ADM137-Partially funded with program income </t>
        </r>
      </text>
    </comment>
    <comment ref="G139" authorId="0" shapeId="0" xr:uid="{EE032EBB-256D-4EFF-81E5-A950646A8208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William Marsh Rice University</t>
        </r>
      </text>
    </comment>
    <comment ref="J141" authorId="0" shapeId="0" xr:uid="{CFC7A019-503A-4615-98F5-A15A0872F045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Recorded without the CCEVAL track
</t>
        </r>
      </text>
    </comment>
    <comment ref="G144" authorId="0" shapeId="0" xr:uid="{C7BCC180-9883-449B-A0DA-B8F8A1F65C45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3122ADM167 UT Market Rate Study</t>
        </r>
      </text>
    </comment>
    <comment ref="F154" authorId="0" shapeId="0" xr:uid="{65C041D3-831D-4AA0-8E6B-56E8D90D0791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Alamo submitted a revised 22CCQ closeout to return 39,810.00</t>
        </r>
      </text>
    </comment>
    <comment ref="I154" authorId="0" shapeId="0" xr:uid="{284D7C62-00DF-4154-8A8A-4DFAB608251D}">
      <text/>
    </comment>
    <comment ref="F155" authorId="0" shapeId="0" xr:uid="{E2B98D94-C160-46F0-B0F5-47281E643640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Transfer from the 23CCQ to the 23CCF contract</t>
        </r>
      </text>
    </comment>
    <comment ref="F260" authorId="0" shapeId="0" xr:uid="{173BD2DC-6403-406A-B60A-AC28F659CD9A}">
      <text>
        <r>
          <rPr>
            <b/>
            <sz val="9"/>
            <color indexed="81"/>
            <rFont val="Tahoma"/>
            <family val="2"/>
          </rPr>
          <t>Aguilar,Martha:</t>
        </r>
        <r>
          <rPr>
            <sz val="9"/>
            <color indexed="81"/>
            <rFont val="Tahoma"/>
            <family val="2"/>
          </rPr>
          <t xml:space="preserve">
SumOfMONETARY_AMOUNT
157,497.84+141,161.99=298,659.83</t>
        </r>
      </text>
    </comment>
  </commentList>
</comments>
</file>

<file path=xl/sharedStrings.xml><?xml version="1.0" encoding="utf-8"?>
<sst xmlns="http://schemas.openxmlformats.org/spreadsheetml/2006/main" count="1525" uniqueCount="412">
  <si>
    <t>Detail Obligated- Expended</t>
  </si>
  <si>
    <t>Grant</t>
  </si>
  <si>
    <t>Tranche</t>
  </si>
  <si>
    <t>Tranche Budget</t>
  </si>
  <si>
    <t>Track Code</t>
  </si>
  <si>
    <t>Description</t>
  </si>
  <si>
    <t>Actual Budget</t>
  </si>
  <si>
    <t>Encumbrances</t>
  </si>
  <si>
    <t>Expended</t>
  </si>
  <si>
    <t>Budget Balance</t>
  </si>
  <si>
    <t>206471</t>
  </si>
  <si>
    <t>CARES</t>
  </si>
  <si>
    <t>CCSIR</t>
  </si>
  <si>
    <t>Service Industry Recovery (SIR) child care </t>
  </si>
  <si>
    <t>216473</t>
  </si>
  <si>
    <t>CRRSA</t>
  </si>
  <si>
    <t>Service Industry Recovery Child Care (FY21)</t>
  </si>
  <si>
    <t>Service Industry Recovery Child Care (FY22)</t>
  </si>
  <si>
    <t>*</t>
  </si>
  <si>
    <t>* CDER Janurary 2023 Expenditures</t>
  </si>
  <si>
    <t>COVID 19 Database</t>
  </si>
  <si>
    <t>Update Ledger_KK_Crosstab_01</t>
  </si>
  <si>
    <t>Run Macros to get information to update the Data tab</t>
  </si>
  <si>
    <t>Sort Expenditures by smaller to large</t>
  </si>
  <si>
    <t>TEXAS WORKFORCE COMMISSION</t>
  </si>
  <si>
    <t>Covid-19 Relief Funds</t>
  </si>
  <si>
    <t>Agency</t>
  </si>
  <si>
    <t>Federal Agency</t>
  </si>
  <si>
    <t>CFDA Number</t>
  </si>
  <si>
    <t>Grant Type</t>
  </si>
  <si>
    <t>Awarded</t>
  </si>
  <si>
    <t>Type</t>
  </si>
  <si>
    <t>Federal Received Amount</t>
  </si>
  <si>
    <t>Pass-Through From</t>
  </si>
  <si>
    <t>Pass-Though Amount</t>
  </si>
  <si>
    <t>Obligated</t>
  </si>
  <si>
    <t>Committed</t>
  </si>
  <si>
    <t>projected</t>
  </si>
  <si>
    <t>PROJECT_ID</t>
  </si>
  <si>
    <t>320</t>
  </si>
  <si>
    <t>HHS - ACF</t>
  </si>
  <si>
    <t>93.575</t>
  </si>
  <si>
    <t>Formula</t>
  </si>
  <si>
    <t>Actual</t>
  </si>
  <si>
    <t>CRRSA-Corona Virus</t>
  </si>
  <si>
    <t>216474</t>
  </si>
  <si>
    <t>ARPA Stabilization</t>
  </si>
  <si>
    <t>216475</t>
  </si>
  <si>
    <t>ARPA Discretionary</t>
  </si>
  <si>
    <t>a</t>
  </si>
  <si>
    <t>b</t>
  </si>
  <si>
    <t>c</t>
  </si>
  <si>
    <t>(a+b+c)</t>
  </si>
  <si>
    <t>Obligated by Contract</t>
  </si>
  <si>
    <t>Pre-Encumbrance</t>
  </si>
  <si>
    <t>Total Committed</t>
  </si>
  <si>
    <t>Allocated Cost/Other Program Costs</t>
  </si>
  <si>
    <t>CCPREKEXP</t>
  </si>
  <si>
    <t>Prek Partnership Expansion</t>
  </si>
  <si>
    <t>CC20COVID</t>
  </si>
  <si>
    <t>Essential Worker Child Care</t>
  </si>
  <si>
    <t>FY20 Low-Income Child Care</t>
  </si>
  <si>
    <t>CC21COVID</t>
  </si>
  <si>
    <t>FY21 Low-Income Child Care</t>
  </si>
  <si>
    <t>CC20SUP20R</t>
  </si>
  <si>
    <t>Enhanced Reimbursement Rate FY20</t>
  </si>
  <si>
    <t>CC20SUP21R</t>
  </si>
  <si>
    <t>Enhanced Reimbursement Rate FY21</t>
  </si>
  <si>
    <t>CCRELIEF</t>
  </si>
  <si>
    <t>CCRELIEF (Pmts from ARPA Stabilization)</t>
  </si>
  <si>
    <t>TRACK</t>
  </si>
  <si>
    <t>DESCRIPTION</t>
  </si>
  <si>
    <t>5641</t>
  </si>
  <si>
    <t>Inventory Services</t>
  </si>
  <si>
    <t>5451</t>
  </si>
  <si>
    <t>Dallas Metroplex Appeals</t>
  </si>
  <si>
    <t>5527</t>
  </si>
  <si>
    <t>Beaumont Tax</t>
  </si>
  <si>
    <t>5572</t>
  </si>
  <si>
    <t>Austin Tax Office</t>
  </si>
  <si>
    <t>5530</t>
  </si>
  <si>
    <t>San Antonio Tax</t>
  </si>
  <si>
    <t>5524</t>
  </si>
  <si>
    <t>Texarkana Tax</t>
  </si>
  <si>
    <t>5557</t>
  </si>
  <si>
    <t>Brownwood Tax</t>
  </si>
  <si>
    <t>5556</t>
  </si>
  <si>
    <t>Abilene Tax</t>
  </si>
  <si>
    <t>5643</t>
  </si>
  <si>
    <t>Risk &amp; Security Management</t>
  </si>
  <si>
    <t>5542</t>
  </si>
  <si>
    <t>Amarillo Tax</t>
  </si>
  <si>
    <t>5510</t>
  </si>
  <si>
    <t>Tax Field Tax Operations</t>
  </si>
  <si>
    <t>6681</t>
  </si>
  <si>
    <t>Career Schools &amp; ETP</t>
  </si>
  <si>
    <t>6634</t>
  </si>
  <si>
    <t>WF Policy &amp; Program Assistance</t>
  </si>
  <si>
    <t>5518</t>
  </si>
  <si>
    <t>College Station Tax Office</t>
  </si>
  <si>
    <t>5543</t>
  </si>
  <si>
    <t>Lubbock Tax</t>
  </si>
  <si>
    <t>5400</t>
  </si>
  <si>
    <t>UI and Regulation Division</t>
  </si>
  <si>
    <t>5420</t>
  </si>
  <si>
    <t>BPC Investigations</t>
  </si>
  <si>
    <t>5431</t>
  </si>
  <si>
    <t>RID/Special Investigations</t>
  </si>
  <si>
    <t>5521</t>
  </si>
  <si>
    <t>Longview Tax</t>
  </si>
  <si>
    <t>5568</t>
  </si>
  <si>
    <t>Richardson Tax</t>
  </si>
  <si>
    <t>6485</t>
  </si>
  <si>
    <t>McAllen Tele-Center</t>
  </si>
  <si>
    <t>AFF-8022-4</t>
  </si>
  <si>
    <t>UWC Inc</t>
  </si>
  <si>
    <t>6659</t>
  </si>
  <si>
    <t>Wkfc State Operated Services</t>
  </si>
  <si>
    <t>5411</t>
  </si>
  <si>
    <t>UI Support Services</t>
  </si>
  <si>
    <t>5563</t>
  </si>
  <si>
    <t>Fort Worth Tax #1</t>
  </si>
  <si>
    <t>5430</t>
  </si>
  <si>
    <t>RID/Statistical Sampling</t>
  </si>
  <si>
    <t>5490</t>
  </si>
  <si>
    <t>RID/Labor Law Investigations</t>
  </si>
  <si>
    <t>6640</t>
  </si>
  <si>
    <t>Workforce Development Division</t>
  </si>
  <si>
    <t>SWSA055</t>
  </si>
  <si>
    <t>SnagIt Licenses Maint&amp;Support</t>
  </si>
  <si>
    <t>5213</t>
  </si>
  <si>
    <t>RID/Subrecipient Monitoring</t>
  </si>
  <si>
    <t>SWSA056</t>
  </si>
  <si>
    <t>Dragon Natl Speak License</t>
  </si>
  <si>
    <t>5440</t>
  </si>
  <si>
    <t>State Office Appeals Dept</t>
  </si>
  <si>
    <t>5460</t>
  </si>
  <si>
    <t>Commission Appeals</t>
  </si>
  <si>
    <t>SWSA005</t>
  </si>
  <si>
    <t>1099 Express</t>
  </si>
  <si>
    <t>SWSA051</t>
  </si>
  <si>
    <t>SoftChalk-TWC Licenses</t>
  </si>
  <si>
    <t>SWC-2022</t>
  </si>
  <si>
    <t>Workforce Conference - 2022</t>
  </si>
  <si>
    <t>RM-244</t>
  </si>
  <si>
    <t>Room 244</t>
  </si>
  <si>
    <t>RM002</t>
  </si>
  <si>
    <t>Agency wide Shredding Svcs</t>
  </si>
  <si>
    <t>RM004</t>
  </si>
  <si>
    <t>Tx Library Storage</t>
  </si>
  <si>
    <t>AFF-8023</t>
  </si>
  <si>
    <t>NASWA Memberships</t>
  </si>
  <si>
    <t>GOVQA</t>
  </si>
  <si>
    <t>GovQA Open Records software</t>
  </si>
  <si>
    <t>SWSA094</t>
  </si>
  <si>
    <t>LinkedIn Licenses (TWC staff)</t>
  </si>
  <si>
    <t>DOPCREF006</t>
  </si>
  <si>
    <t>Adobe (ETLA) Software</t>
  </si>
  <si>
    <t>SWSA049</t>
  </si>
  <si>
    <t>TeamMate Software Maint (76 To</t>
  </si>
  <si>
    <t>SWSA047</t>
  </si>
  <si>
    <t>Electronic Signature</t>
  </si>
  <si>
    <t>Relief Grants for All Provider</t>
  </si>
  <si>
    <t>CCADMIN</t>
  </si>
  <si>
    <t>CRRSA Administrative Costs</t>
  </si>
  <si>
    <t>COVID19</t>
  </si>
  <si>
    <t>CCAPPRENT</t>
  </si>
  <si>
    <t>Early Child. Ed Apprenticeship (CAT)</t>
  </si>
  <si>
    <t>Decreased Apprenp by $77,527.06</t>
  </si>
  <si>
    <t>CCCONSLOT</t>
  </si>
  <si>
    <t>TRS Contracted Slots</t>
  </si>
  <si>
    <t>Service Industry Recovery Child Care FY21</t>
  </si>
  <si>
    <t>Service Industry Recovery Child Care FY22 (CCX)</t>
  </si>
  <si>
    <t xml:space="preserve">Decreased CCX </t>
  </si>
  <si>
    <t>CC21REIM22</t>
  </si>
  <si>
    <t>FY22 CC Reimbursement (Provider Growth)</t>
  </si>
  <si>
    <t>Increase Provider Growth</t>
  </si>
  <si>
    <t>4&amp;7</t>
  </si>
  <si>
    <t>CC22COVID</t>
  </si>
  <si>
    <t>Low Income Child Care FY22</t>
  </si>
  <si>
    <t>CC23COVID</t>
  </si>
  <si>
    <t>Low Income Child Care FY23 (CCF)</t>
  </si>
  <si>
    <t>3&amp;9</t>
  </si>
  <si>
    <t>CCDBG Impact (Reg)</t>
  </si>
  <si>
    <t>5101</t>
  </si>
  <si>
    <t>Governmental Relations</t>
  </si>
  <si>
    <t>AFF-8021</t>
  </si>
  <si>
    <t>APHSA Dues</t>
  </si>
  <si>
    <t>SWC-2023</t>
  </si>
  <si>
    <t>Workforce Conference - 2023</t>
  </si>
  <si>
    <t>KPMG</t>
  </si>
  <si>
    <t>WMR</t>
  </si>
  <si>
    <t>DCS-BENS</t>
  </si>
  <si>
    <t>DCS Benefits</t>
  </si>
  <si>
    <t>Total Contract</t>
  </si>
  <si>
    <t>Mis Enc</t>
  </si>
  <si>
    <t>SWC-2024</t>
  </si>
  <si>
    <t>Workforce Conference - 2024</t>
  </si>
  <si>
    <t>216476</t>
  </si>
  <si>
    <t>23-0000412</t>
  </si>
  <si>
    <t>WILLIAM MARSH RICE UNIVERSITY</t>
  </si>
  <si>
    <t>Balance was move to CCEVAL</t>
  </si>
  <si>
    <t>SWAPS to Regular Funds</t>
  </si>
  <si>
    <t>Unexpended Balances</t>
  </si>
  <si>
    <t>1-Expended</t>
  </si>
  <si>
    <t>2-Program Income Expenditures</t>
  </si>
  <si>
    <t>3-Regular CCDF Expenditures</t>
  </si>
  <si>
    <t>Total Expenditures by Track (1Expended+2PI+3CCDF)</t>
  </si>
  <si>
    <t>Prior Budget</t>
  </si>
  <si>
    <t>Statewide Budget</t>
  </si>
  <si>
    <t>Variance</t>
  </si>
  <si>
    <t>Administrative Costs</t>
  </si>
  <si>
    <t>Increased by the Rice contract CCADMIN amount $107,171.94</t>
  </si>
  <si>
    <t>3&amp;4</t>
  </si>
  <si>
    <t>CCCALLCTR</t>
  </si>
  <si>
    <t>CCRF Call Center Support</t>
  </si>
  <si>
    <t>Decrease budget+expenses were transferred to program income</t>
  </si>
  <si>
    <t>2022_CCRF</t>
  </si>
  <si>
    <t>2022 CCRF Call Cntr Training</t>
  </si>
  <si>
    <t>1&amp;6&amp;10</t>
  </si>
  <si>
    <t>CCTACOACH</t>
  </si>
  <si>
    <t>Technical Assistance/Business</t>
  </si>
  <si>
    <t>Decreased by Rice contract CCADMIN amount $107,171.94</t>
  </si>
  <si>
    <t>Need to increase budget</t>
  </si>
  <si>
    <t>Service Industry Recovery Child Care FY22</t>
  </si>
  <si>
    <t>CCTRSSUP</t>
  </si>
  <si>
    <t>TRS Supports</t>
  </si>
  <si>
    <t>CCRFMONITO</t>
  </si>
  <si>
    <t>CCRF Monitoring</t>
  </si>
  <si>
    <t>Decrease budget for the unobligated balance</t>
  </si>
  <si>
    <t>Prek Partnership Expansion-MAINSPRING AT LIVE OAK (Award)</t>
  </si>
  <si>
    <t>DCS-ENTSAS</t>
  </si>
  <si>
    <t>Salesforce license, DIR, and Rackspace</t>
  </si>
  <si>
    <t>DCS-MAS</t>
  </si>
  <si>
    <t>Deloitte’s work on the CRM application</t>
  </si>
  <si>
    <t>CCPREKSUP</t>
  </si>
  <si>
    <t>PreK TEA Support</t>
  </si>
  <si>
    <t>CCSUPPORT</t>
  </si>
  <si>
    <t>Shared Services Support &amp; TA</t>
  </si>
  <si>
    <t>CCALLIANCE</t>
  </si>
  <si>
    <t>Shared Services Alliance</t>
  </si>
  <si>
    <t>CCEVAL</t>
  </si>
  <si>
    <t>Shared Services Alliances Evaluation</t>
  </si>
  <si>
    <t>Prek Partnership Expansion Evauation</t>
  </si>
  <si>
    <t>CC Program Evaluations (CCAPPRENT)</t>
  </si>
  <si>
    <t>4&amp;6</t>
  </si>
  <si>
    <t>P22-8503Q</t>
  </si>
  <si>
    <t>CC PCQC Report + (Online Calculator)-Studies/Evaluations (added $500K w/tranche 6)=1,602,000+500,000+400000</t>
  </si>
  <si>
    <t>CCSTRATPLN</t>
  </si>
  <si>
    <t>CC Workforce Strategic Plan</t>
  </si>
  <si>
    <t>4&amp;8</t>
  </si>
  <si>
    <t>CCQUALRPT</t>
  </si>
  <si>
    <t>CC Cost of Quality Report</t>
  </si>
  <si>
    <t>FY22 CC Reimbursement</t>
  </si>
  <si>
    <t>CCCAMPAIGN</t>
  </si>
  <si>
    <t>CC Outreach &amp; Education Campai</t>
  </si>
  <si>
    <t>CCPDSCHOL</t>
  </si>
  <si>
    <t>Professional Dev Scholarship</t>
  </si>
  <si>
    <t>2&amp;4</t>
  </si>
  <si>
    <t>CCTRAINAGR</t>
  </si>
  <si>
    <t>Training TX A&amp;M AgriLife</t>
  </si>
  <si>
    <t>CCTRAINECI</t>
  </si>
  <si>
    <t>Training HHSC ECI</t>
  </si>
  <si>
    <t>20005</t>
  </si>
  <si>
    <t>Training Skills for Small Busn</t>
  </si>
  <si>
    <t>5&amp;9</t>
  </si>
  <si>
    <t>5&amp;9&amp;10</t>
  </si>
  <si>
    <t>CEXPANSION</t>
  </si>
  <si>
    <t>CC Industry Expansion</t>
  </si>
  <si>
    <t>CCBOARDSUP</t>
  </si>
  <si>
    <t>CC Industry Exp_Board Support</t>
  </si>
  <si>
    <t>FY24 Contracts $3,296,905.00/FY23 Balance $253,221.00</t>
  </si>
  <si>
    <t>Low Income Child Care FY23 (CCF)-BorderPlex</t>
  </si>
  <si>
    <t>CCREGULATI</t>
  </si>
  <si>
    <t>CC Industry Exp_Regulation Sup</t>
  </si>
  <si>
    <t>CCRSYSTEMS</t>
  </si>
  <si>
    <t>CC Regulation IT Enhancements</t>
  </si>
  <si>
    <t>CCONGNGSUP</t>
  </si>
  <si>
    <t>Engage Ongoing Support</t>
  </si>
  <si>
    <t>CWFREGISTR</t>
  </si>
  <si>
    <t>TECPDS WF Registry</t>
  </si>
  <si>
    <t>CUSABILITY</t>
  </si>
  <si>
    <t>TECPDS Usability Study -DIR</t>
  </si>
  <si>
    <t>TA for Employer Supported Child Care</t>
  </si>
  <si>
    <t>CCPIPELINE</t>
  </si>
  <si>
    <t>ECE Teacher Pipeline Project, Dallas College</t>
  </si>
  <si>
    <t>CCDATAENH</t>
  </si>
  <si>
    <t>Child Care Program Data Enhancements</t>
  </si>
  <si>
    <t>CCBDSTRATP</t>
  </si>
  <si>
    <t>Board Strategic Planning for Quality Improvement</t>
  </si>
  <si>
    <t>CCSPROSPAY</t>
  </si>
  <si>
    <t>Prospective Payments</t>
  </si>
  <si>
    <t>CC24COVID</t>
  </si>
  <si>
    <t>Low Income Child Care FY24</t>
  </si>
  <si>
    <t>FY24CCF Board Contract</t>
  </si>
  <si>
    <t>Additional Allocation for FY24</t>
  </si>
  <si>
    <t>Obligated to the FY24CC BOARD CONTRACT</t>
  </si>
  <si>
    <t>CC22Q</t>
  </si>
  <si>
    <t>Quality Transfer 22CCQ</t>
  </si>
  <si>
    <t>Total Committed Funds</t>
  </si>
  <si>
    <t>Total Award</t>
  </si>
  <si>
    <t>Total Actual Award Amounts</t>
  </si>
  <si>
    <t>Unobligated</t>
  </si>
  <si>
    <t xml:space="preserve">Program Income </t>
  </si>
  <si>
    <t>Regular CCDF Funds</t>
  </si>
  <si>
    <t>1 - Obligated = Current Encumbrance (Purchase Order and Contract) Balance</t>
  </si>
  <si>
    <t>Total Expendiures by Track</t>
  </si>
  <si>
    <t>2 - Committed = Expended + Obligated</t>
  </si>
  <si>
    <t>3 - Total Estimated Cumulative Grant Expenditures from grant begin date through February 2023</t>
  </si>
  <si>
    <t>Administrative Budget</t>
  </si>
  <si>
    <t>Program Income Expenditures</t>
  </si>
  <si>
    <t>Regular CCDF Expenditures</t>
  </si>
  <si>
    <t>Total Expenditures (Expended+PI+CCDF)</t>
  </si>
  <si>
    <t>Excludes El Paso.  El Paso was funded with swap funds</t>
  </si>
  <si>
    <t>Additional Expenditures Funded with SWAP Funds (Reallocated funds)</t>
  </si>
  <si>
    <t>Low Income</t>
  </si>
  <si>
    <t xml:space="preserve">Low Income Child Care FY23 </t>
  </si>
  <si>
    <t>Temporary Increase Reimbursement Rates</t>
  </si>
  <si>
    <t>Early Child. Ed Apprenticeship</t>
  </si>
  <si>
    <t>PRE-K</t>
  </si>
  <si>
    <t xml:space="preserve">Prek Partnership Expansion-salaries </t>
  </si>
  <si>
    <t>Start-up Awards-MAINSPRING AT LIVE OAK</t>
  </si>
  <si>
    <t>Total PreK Partnership Support</t>
  </si>
  <si>
    <t>ACCOUNT</t>
  </si>
  <si>
    <t>DEPTID</t>
  </si>
  <si>
    <t>FUND_CODE</t>
  </si>
  <si>
    <t>CLASS_FLD</t>
  </si>
  <si>
    <t>PROGRAM_CODE</t>
  </si>
  <si>
    <t>BUDGET_REF</t>
  </si>
  <si>
    <t>CHARTFIELD1</t>
  </si>
  <si>
    <t>CHARTFIELD2</t>
  </si>
  <si>
    <t>SumOfMONETARY_AMOUNT</t>
  </si>
  <si>
    <t>JRNL_LN_REF</t>
  </si>
  <si>
    <t>SOURCE</t>
  </si>
  <si>
    <t>ACCOUNTING_PERIOD</t>
  </si>
  <si>
    <t>LINE_DESCR</t>
  </si>
  <si>
    <t>729900</t>
  </si>
  <si>
    <t>8099</t>
  </si>
  <si>
    <t>0325</t>
  </si>
  <si>
    <t>13048</t>
  </si>
  <si>
    <t>899</t>
  </si>
  <si>
    <t>2022</t>
  </si>
  <si>
    <t>8714020</t>
  </si>
  <si>
    <t>01001050</t>
  </si>
  <si>
    <t>AP</t>
  </si>
  <si>
    <t>5</t>
  </si>
  <si>
    <t>A-5 Civitas #3121ADM137</t>
  </si>
  <si>
    <t>108</t>
  </si>
  <si>
    <t>C2320290</t>
  </si>
  <si>
    <t>7</t>
  </si>
  <si>
    <t>FY 22 TPL Business Coaching TA</t>
  </si>
  <si>
    <t>01020769</t>
  </si>
  <si>
    <t>9</t>
  </si>
  <si>
    <t>FY22 COVID Child Care Online H</t>
  </si>
  <si>
    <t>Sum of SumOfMONETARY_AMOUNT</t>
  </si>
  <si>
    <t>Column Labels</t>
  </si>
  <si>
    <t>01020740</t>
  </si>
  <si>
    <t>FY22 Curantis Coaches 3121ADM1</t>
  </si>
  <si>
    <t>Row Labels</t>
  </si>
  <si>
    <t>1</t>
  </si>
  <si>
    <t>11</t>
  </si>
  <si>
    <t>12</t>
  </si>
  <si>
    <t>2</t>
  </si>
  <si>
    <t>3</t>
  </si>
  <si>
    <t>4</t>
  </si>
  <si>
    <t>6</t>
  </si>
  <si>
    <t>8</t>
  </si>
  <si>
    <t>Grand Total</t>
  </si>
  <si>
    <t>01017835</t>
  </si>
  <si>
    <t>FY22 Avance Business Coaches 3</t>
  </si>
  <si>
    <t>8614020</t>
  </si>
  <si>
    <t>01015989</t>
  </si>
  <si>
    <t>Contracted Services - Other</t>
  </si>
  <si>
    <t>01015878</t>
  </si>
  <si>
    <t>COVID-19 Child Care Coach and</t>
  </si>
  <si>
    <t>01013839</t>
  </si>
  <si>
    <t>Curantis Coaches 3121ADM151 CO</t>
  </si>
  <si>
    <t>01011328</t>
  </si>
  <si>
    <t>FY21 Avance CC Business Coache</t>
  </si>
  <si>
    <t>01011325</t>
  </si>
  <si>
    <t>FY21 Curantis Online Hub Covid</t>
  </si>
  <si>
    <t>01009942</t>
  </si>
  <si>
    <t>01006872</t>
  </si>
  <si>
    <t>01006536</t>
  </si>
  <si>
    <t>01006493</t>
  </si>
  <si>
    <t>01004489</t>
  </si>
  <si>
    <t>01003834</t>
  </si>
  <si>
    <t>01002408</t>
  </si>
  <si>
    <t>01001558</t>
  </si>
  <si>
    <t>01001193</t>
  </si>
  <si>
    <t>01001051</t>
  </si>
  <si>
    <t>00999493</t>
  </si>
  <si>
    <t>00997841</t>
  </si>
  <si>
    <t>00995634</t>
  </si>
  <si>
    <t>00993280</t>
  </si>
  <si>
    <t>00991705</t>
  </si>
  <si>
    <t>00991647</t>
  </si>
  <si>
    <t>00991258</t>
  </si>
  <si>
    <t>2021</t>
  </si>
  <si>
    <t>01010703</t>
  </si>
  <si>
    <t>00997425</t>
  </si>
  <si>
    <t>00996608</t>
  </si>
  <si>
    <t>00988073</t>
  </si>
  <si>
    <t>00988071</t>
  </si>
  <si>
    <t>00987911</t>
  </si>
  <si>
    <t>00985437</t>
  </si>
  <si>
    <t>00985247</t>
  </si>
  <si>
    <t>00984414</t>
  </si>
  <si>
    <t>00983691</t>
  </si>
  <si>
    <t>00983017</t>
  </si>
  <si>
    <t xml:space="preserve"> </t>
  </si>
  <si>
    <t>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</si>
</sst>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4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CC"/>
      </patternFill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66"/>
        <bgColor indexed="0"/>
      </patternFill>
    </fill>
    <fill>
      <patternFill patternType="solid">
        <fgColor theme="1"/>
        <bgColor indexed="0"/>
      </patternFill>
    </fill>
    <fill>
      <patternFill patternType="solid">
        <fgColor rgb="FFFFCC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rgb="FFFFCC66"/>
        <bgColor rgb="FF000000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1" applyNumberFormat="0" applyFont="0" applyAlignment="0" applyProtection="0"/>
    <xf numFmtId="0" fontId="3" fillId="2" borderId="0"/>
    <xf numFmtId="0" fontId="3" fillId="2" borderId="0"/>
    <xf numFmtId="0" fontId="1" fillId="2" borderId="0"/>
    <xf numFmtId="0" fontId="1" fillId="2" borderId="0"/>
    <xf numFmtId="0" fontId="3" fillId="2" borderId="0"/>
    <xf numFmtId="0" fontId="3" fillId="2" borderId="0"/>
    <xf numFmtId="0" fontId="18" fillId="2" borderId="0"/>
    <xf numFmtId="0" fontId="18" fillId="2" borderId="0"/>
    <xf numFmtId="0" fontId="20" fillId="2" borderId="0"/>
    <xf numFmtId="43" fontId="1" fillId="2" borderId="0" applyFont="0" applyFill="0" applyBorder="0" applyAlignment="0" applyProtection="0"/>
    <xf numFmtId="44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0" fontId="23" fillId="2" borderId="0"/>
  </cellStyleXfs>
  <cellXfs count="201">
    <xf numFmtId="0" fontId="0" fillId="0" borderId="0" xfId="0"/>
    <xf numFmtId="43" fontId="0" fillId="0" borderId="0" xfId="1" applyFont="1"/>
    <xf numFmtId="43" fontId="0" fillId="0" borderId="0" xfId="0" applyNumberFormat="1"/>
    <xf numFmtId="0" fontId="4" fillId="0" borderId="0" xfId="0" applyFont="1"/>
    <xf numFmtId="0" fontId="5" fillId="0" borderId="0" xfId="0" applyFont="1"/>
    <xf numFmtId="43" fontId="2" fillId="2" borderId="0" xfId="1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43" fontId="4" fillId="0" borderId="0" xfId="1" applyFont="1"/>
    <xf numFmtId="43" fontId="4" fillId="0" borderId="0" xfId="0" applyNumberFormat="1" applyFont="1"/>
    <xf numFmtId="9" fontId="4" fillId="0" borderId="0" xfId="0" applyNumberFormat="1" applyFont="1"/>
    <xf numFmtId="43" fontId="12" fillId="2" borderId="3" xfId="1" applyFont="1" applyFill="1" applyBorder="1" applyAlignment="1">
      <alignment horizontal="right" wrapText="1"/>
    </xf>
    <xf numFmtId="43" fontId="4" fillId="0" borderId="0" xfId="1" applyFont="1" applyBorder="1"/>
    <xf numFmtId="0" fontId="14" fillId="4" borderId="6" xfId="4" applyFont="1" applyFill="1" applyBorder="1" applyAlignment="1">
      <alignment horizontal="center"/>
    </xf>
    <xf numFmtId="43" fontId="12" fillId="2" borderId="0" xfId="1" applyFont="1" applyFill="1"/>
    <xf numFmtId="0" fontId="12" fillId="2" borderId="2" xfId="4" applyFont="1" applyBorder="1" applyAlignment="1">
      <alignment wrapText="1"/>
    </xf>
    <xf numFmtId="43" fontId="12" fillId="2" borderId="2" xfId="1" applyFont="1" applyFill="1" applyBorder="1" applyAlignment="1">
      <alignment horizontal="right" wrapText="1"/>
    </xf>
    <xf numFmtId="0" fontId="12" fillId="2" borderId="0" xfId="4" applyFont="1" applyAlignment="1">
      <alignment wrapText="1"/>
    </xf>
    <xf numFmtId="0" fontId="14" fillId="2" borderId="0" xfId="4" applyFont="1" applyAlignment="1">
      <alignment horizontal="right" wrapText="1"/>
    </xf>
    <xf numFmtId="43" fontId="12" fillId="2" borderId="0" xfId="1" applyFont="1" applyFill="1" applyBorder="1" applyAlignment="1">
      <alignment horizontal="right" wrapText="1"/>
    </xf>
    <xf numFmtId="44" fontId="14" fillId="2" borderId="0" xfId="2" applyFont="1" applyFill="1" applyBorder="1" applyAlignment="1">
      <alignment horizontal="right" wrapText="1"/>
    </xf>
    <xf numFmtId="0" fontId="12" fillId="3" borderId="8" xfId="3" applyFont="1" applyBorder="1" applyAlignment="1">
      <alignment wrapText="1"/>
    </xf>
    <xf numFmtId="43" fontId="12" fillId="3" borderId="8" xfId="3" applyNumberFormat="1" applyFont="1" applyBorder="1" applyAlignment="1">
      <alignment horizontal="right" wrapText="1"/>
    </xf>
    <xf numFmtId="43" fontId="4" fillId="3" borderId="8" xfId="3" applyNumberFormat="1" applyFont="1" applyBorder="1"/>
    <xf numFmtId="0" fontId="4" fillId="0" borderId="0" xfId="0" applyFont="1" applyAlignment="1">
      <alignment horizontal="left"/>
    </xf>
    <xf numFmtId="44" fontId="4" fillId="0" borderId="0" xfId="0" applyNumberFormat="1" applyFont="1"/>
    <xf numFmtId="43" fontId="12" fillId="3" borderId="8" xfId="3" applyNumberFormat="1" applyFont="1" applyBorder="1"/>
    <xf numFmtId="0" fontId="14" fillId="2" borderId="4" xfId="4" applyFont="1" applyBorder="1" applyAlignment="1">
      <alignment horizontal="right" wrapText="1"/>
    </xf>
    <xf numFmtId="44" fontId="14" fillId="2" borderId="7" xfId="2" applyFont="1" applyFill="1" applyBorder="1" applyAlignment="1">
      <alignment horizontal="right" wrapText="1"/>
    </xf>
    <xf numFmtId="0" fontId="14" fillId="2" borderId="3" xfId="4" applyFont="1" applyBorder="1" applyAlignment="1">
      <alignment horizontal="right" wrapText="1"/>
    </xf>
    <xf numFmtId="43" fontId="14" fillId="2" borderId="2" xfId="1" applyFont="1" applyFill="1" applyBorder="1" applyAlignment="1">
      <alignment horizontal="right" wrapText="1"/>
    </xf>
    <xf numFmtId="43" fontId="14" fillId="2" borderId="0" xfId="1" applyFont="1" applyFill="1" applyBorder="1" applyAlignment="1">
      <alignment horizontal="right" wrapText="1"/>
    </xf>
    <xf numFmtId="43" fontId="4" fillId="0" borderId="0" xfId="1" applyFont="1" applyFill="1"/>
    <xf numFmtId="0" fontId="16" fillId="3" borderId="8" xfId="3" applyFont="1" applyBorder="1" applyAlignment="1">
      <alignment wrapText="1"/>
    </xf>
    <xf numFmtId="43" fontId="16" fillId="3" borderId="8" xfId="3" applyNumberFormat="1" applyFont="1" applyBorder="1" applyAlignment="1">
      <alignment horizontal="right" wrapText="1"/>
    </xf>
    <xf numFmtId="0" fontId="14" fillId="2" borderId="9" xfId="4" applyFont="1" applyBorder="1" applyAlignment="1">
      <alignment horizontal="right" wrapText="1"/>
    </xf>
    <xf numFmtId="43" fontId="15" fillId="6" borderId="6" xfId="1" applyFont="1" applyFill="1" applyBorder="1" applyAlignment="1">
      <alignment horizontal="center"/>
    </xf>
    <xf numFmtId="43" fontId="14" fillId="6" borderId="6" xfId="1" applyFont="1" applyFill="1" applyBorder="1" applyAlignment="1">
      <alignment horizontal="center"/>
    </xf>
    <xf numFmtId="0" fontId="14" fillId="2" borderId="11" xfId="4" applyFont="1" applyBorder="1" applyAlignment="1">
      <alignment horizontal="right" wrapText="1"/>
    </xf>
    <xf numFmtId="44" fontId="14" fillId="2" borderId="10" xfId="2" applyFont="1" applyFill="1" applyBorder="1" applyAlignment="1">
      <alignment horizontal="right" wrapText="1"/>
    </xf>
    <xf numFmtId="0" fontId="17" fillId="7" borderId="6" xfId="4" applyFont="1" applyFill="1" applyBorder="1" applyAlignment="1">
      <alignment horizontal="center"/>
    </xf>
    <xf numFmtId="43" fontId="17" fillId="7" borderId="6" xfId="1" applyFont="1" applyFill="1" applyBorder="1" applyAlignment="1">
      <alignment horizontal="center"/>
    </xf>
    <xf numFmtId="43" fontId="4" fillId="0" borderId="0" xfId="1" applyFont="1" applyAlignment="1">
      <alignment horizontal="center"/>
    </xf>
    <xf numFmtId="43" fontId="4" fillId="0" borderId="13" xfId="1" applyFont="1" applyBorder="1"/>
    <xf numFmtId="0" fontId="4" fillId="3" borderId="8" xfId="3" applyFont="1" applyBorder="1" applyAlignment="1">
      <alignment wrapText="1"/>
    </xf>
    <xf numFmtId="43" fontId="4" fillId="3" borderId="8" xfId="3" applyNumberFormat="1" applyFont="1" applyBorder="1" applyAlignment="1">
      <alignment horizontal="right" wrapText="1"/>
    </xf>
    <xf numFmtId="43" fontId="4" fillId="0" borderId="13" xfId="0" applyNumberFormat="1" applyFont="1" applyBorder="1"/>
    <xf numFmtId="43" fontId="4" fillId="0" borderId="12" xfId="0" applyNumberFormat="1" applyFont="1" applyBorder="1"/>
    <xf numFmtId="0" fontId="19" fillId="4" borderId="6" xfId="10" applyFont="1" applyFill="1" applyBorder="1" applyAlignment="1">
      <alignment horizontal="center"/>
    </xf>
    <xf numFmtId="43" fontId="4" fillId="9" borderId="0" xfId="1" applyFont="1" applyFill="1"/>
    <xf numFmtId="0" fontId="4" fillId="0" borderId="0" xfId="0" applyFont="1" applyAlignment="1">
      <alignment horizontal="right"/>
    </xf>
    <xf numFmtId="44" fontId="4" fillId="0" borderId="0" xfId="2" applyFont="1"/>
    <xf numFmtId="164" fontId="0" fillId="0" borderId="0" xfId="0" applyNumberFormat="1"/>
    <xf numFmtId="43" fontId="22" fillId="3" borderId="8" xfId="3" applyNumberFormat="1" applyFont="1" applyBorder="1" applyAlignment="1">
      <alignment horizontal="right" wrapText="1"/>
    </xf>
    <xf numFmtId="0" fontId="22" fillId="3" borderId="8" xfId="3" applyFont="1" applyBorder="1" applyAlignment="1">
      <alignment wrapText="1"/>
    </xf>
    <xf numFmtId="43" fontId="22" fillId="0" borderId="0" xfId="1" applyFont="1"/>
    <xf numFmtId="0" fontId="22" fillId="0" borderId="0" xfId="0" applyFont="1"/>
    <xf numFmtId="43" fontId="4" fillId="11" borderId="0" xfId="1" applyFont="1" applyFill="1"/>
    <xf numFmtId="43" fontId="17" fillId="7" borderId="6" xfId="13" applyFont="1" applyFill="1" applyBorder="1" applyAlignment="1">
      <alignment horizontal="center"/>
    </xf>
    <xf numFmtId="43" fontId="4" fillId="2" borderId="0" xfId="13" applyFont="1"/>
    <xf numFmtId="0" fontId="4" fillId="12" borderId="0" xfId="0" applyFont="1" applyFill="1"/>
    <xf numFmtId="0" fontId="0" fillId="14" borderId="0" xfId="0" applyFill="1"/>
    <xf numFmtId="44" fontId="0" fillId="14" borderId="0" xfId="0" applyNumberFormat="1" applyFill="1"/>
    <xf numFmtId="43" fontId="4" fillId="2" borderId="17" xfId="13" applyFont="1" applyFill="1" applyBorder="1"/>
    <xf numFmtId="43" fontId="16" fillId="0" borderId="0" xfId="1" applyFont="1"/>
    <xf numFmtId="43" fontId="12" fillId="2" borderId="17" xfId="13" applyFont="1" applyFill="1" applyBorder="1" applyAlignment="1">
      <alignment horizontal="right" wrapText="1"/>
    </xf>
    <xf numFmtId="43" fontId="4" fillId="10" borderId="0" xfId="1" applyFont="1" applyFill="1"/>
    <xf numFmtId="43" fontId="14" fillId="2" borderId="3" xfId="4" applyNumberFormat="1" applyFont="1" applyBorder="1" applyAlignment="1">
      <alignment horizontal="right" wrapText="1"/>
    </xf>
    <xf numFmtId="43" fontId="4" fillId="5" borderId="17" xfId="1" applyFont="1" applyFill="1" applyBorder="1"/>
    <xf numFmtId="43" fontId="4" fillId="5" borderId="0" xfId="1" applyFont="1" applyFill="1"/>
    <xf numFmtId="43" fontId="12" fillId="2" borderId="15" xfId="1" applyFont="1" applyFill="1" applyBorder="1" applyAlignment="1">
      <alignment horizontal="right" wrapText="1"/>
    </xf>
    <xf numFmtId="43" fontId="17" fillId="7" borderId="0" xfId="1" applyFont="1" applyFill="1" applyBorder="1" applyAlignment="1">
      <alignment horizontal="center"/>
    </xf>
    <xf numFmtId="43" fontId="12" fillId="3" borderId="0" xfId="3" applyNumberFormat="1" applyFont="1" applyBorder="1" applyAlignment="1">
      <alignment horizontal="right" wrapText="1"/>
    </xf>
    <xf numFmtId="43" fontId="22" fillId="3" borderId="0" xfId="3" applyNumberFormat="1" applyFont="1" applyBorder="1" applyAlignment="1">
      <alignment horizontal="right" wrapText="1"/>
    </xf>
    <xf numFmtId="43" fontId="4" fillId="3" borderId="0" xfId="3" applyNumberFormat="1" applyFont="1" applyBorder="1" applyAlignment="1">
      <alignment horizontal="right" wrapText="1"/>
    </xf>
    <xf numFmtId="43" fontId="12" fillId="3" borderId="0" xfId="3" applyNumberFormat="1" applyFont="1" applyBorder="1"/>
    <xf numFmtId="43" fontId="16" fillId="3" borderId="0" xfId="3" applyNumberFormat="1" applyFont="1" applyBorder="1" applyAlignment="1">
      <alignment horizontal="right" wrapText="1"/>
    </xf>
    <xf numFmtId="43" fontId="4" fillId="0" borderId="0" xfId="0" applyNumberFormat="1" applyFont="1" applyBorder="1"/>
    <xf numFmtId="0" fontId="9" fillId="0" borderId="0" xfId="0" applyFont="1"/>
    <xf numFmtId="0" fontId="4" fillId="0" borderId="0" xfId="0" applyFont="1" applyAlignment="1">
      <alignment wrapText="1"/>
    </xf>
    <xf numFmtId="0" fontId="10" fillId="8" borderId="16" xfId="4" applyFont="1" applyFill="1" applyBorder="1" applyAlignment="1">
      <alignment wrapText="1"/>
    </xf>
    <xf numFmtId="43" fontId="4" fillId="8" borderId="17" xfId="1" applyFont="1" applyFill="1" applyBorder="1"/>
    <xf numFmtId="43" fontId="12" fillId="15" borderId="17" xfId="1" applyFont="1" applyFill="1" applyBorder="1" applyAlignment="1">
      <alignment horizontal="right" wrapText="1"/>
    </xf>
    <xf numFmtId="43" fontId="12" fillId="8" borderId="17" xfId="1" applyFont="1" applyFill="1" applyBorder="1" applyAlignment="1">
      <alignment horizontal="right" wrapText="1"/>
    </xf>
    <xf numFmtId="0" fontId="4" fillId="0" borderId="0" xfId="0" applyFont="1" applyFill="1"/>
    <xf numFmtId="43" fontId="4" fillId="12" borderId="0" xfId="1" applyFont="1" applyFill="1"/>
    <xf numFmtId="43" fontId="12" fillId="12" borderId="17" xfId="13" applyFont="1" applyFill="1" applyBorder="1" applyAlignment="1">
      <alignment horizontal="right" wrapText="1"/>
    </xf>
    <xf numFmtId="0" fontId="17" fillId="7" borderId="6" xfId="4" applyFont="1" applyFill="1" applyBorder="1" applyAlignment="1">
      <alignment horizontal="center" wrapText="1"/>
    </xf>
    <xf numFmtId="43" fontId="4" fillId="0" borderId="0" xfId="1" applyFont="1" applyAlignment="1">
      <alignment wrapText="1"/>
    </xf>
    <xf numFmtId="43" fontId="17" fillId="7" borderId="6" xfId="13" applyFont="1" applyFill="1" applyBorder="1" applyAlignment="1">
      <alignment horizontal="center" wrapText="1"/>
    </xf>
    <xf numFmtId="0" fontId="26" fillId="0" borderId="0" xfId="0" applyFont="1"/>
    <xf numFmtId="43" fontId="4" fillId="12" borderId="17" xfId="1" applyFont="1" applyFill="1" applyBorder="1"/>
    <xf numFmtId="0" fontId="24" fillId="12" borderId="16" xfId="4" applyFont="1" applyFill="1" applyBorder="1" applyAlignment="1">
      <alignment wrapText="1"/>
    </xf>
    <xf numFmtId="43" fontId="12" fillId="12" borderId="17" xfId="1" applyFont="1" applyFill="1" applyBorder="1" applyAlignment="1">
      <alignment horizontal="right" wrapText="1"/>
    </xf>
    <xf numFmtId="43" fontId="12" fillId="13" borderId="17" xfId="1" applyFont="1" applyFill="1" applyBorder="1" applyAlignment="1">
      <alignment horizontal="right" wrapText="1"/>
    </xf>
    <xf numFmtId="0" fontId="12" fillId="12" borderId="17" xfId="4" applyFont="1" applyFill="1" applyBorder="1" applyAlignment="1">
      <alignment horizontal="center" wrapText="1"/>
    </xf>
    <xf numFmtId="43" fontId="4" fillId="0" borderId="18" xfId="0" applyNumberFormat="1" applyFont="1" applyBorder="1"/>
    <xf numFmtId="43" fontId="12" fillId="2" borderId="17" xfId="4" applyNumberFormat="1" applyFont="1" applyBorder="1" applyAlignment="1">
      <alignment wrapText="1"/>
    </xf>
    <xf numFmtId="0" fontId="13" fillId="2" borderId="5" xfId="0" applyFont="1" applyFill="1" applyBorder="1" applyAlignment="1">
      <alignment horizontal="left" vertical="top" wrapText="1"/>
    </xf>
    <xf numFmtId="43" fontId="17" fillId="7" borderId="6" xfId="1" applyFont="1" applyFill="1" applyBorder="1" applyAlignment="1">
      <alignment horizontal="center" wrapText="1"/>
    </xf>
    <xf numFmtId="43" fontId="17" fillId="7" borderId="14" xfId="1" applyFont="1" applyFill="1" applyBorder="1" applyAlignment="1">
      <alignment horizontal="center" wrapText="1"/>
    </xf>
    <xf numFmtId="0" fontId="12" fillId="2" borderId="17" xfId="4" applyFont="1" applyBorder="1" applyAlignment="1">
      <alignment wrapText="1"/>
    </xf>
    <xf numFmtId="0" fontId="12" fillId="2" borderId="17" xfId="4" applyFont="1" applyBorder="1" applyAlignment="1">
      <alignment horizontal="center" wrapText="1"/>
    </xf>
    <xf numFmtId="44" fontId="12" fillId="2" borderId="17" xfId="2" applyFont="1" applyFill="1" applyBorder="1" applyAlignment="1">
      <alignment horizontal="right" wrapText="1"/>
    </xf>
    <xf numFmtId="0" fontId="10" fillId="2" borderId="16" xfId="4" applyFont="1" applyBorder="1" applyAlignment="1">
      <alignment wrapText="1"/>
    </xf>
    <xf numFmtId="43" fontId="12" fillId="2" borderId="19" xfId="1" applyFont="1" applyFill="1" applyBorder="1" applyAlignment="1">
      <alignment horizontal="right" wrapText="1"/>
    </xf>
    <xf numFmtId="43" fontId="12" fillId="2" borderId="17" xfId="1" applyFont="1" applyFill="1" applyBorder="1" applyAlignment="1">
      <alignment horizontal="right" wrapText="1"/>
    </xf>
    <xf numFmtId="44" fontId="4" fillId="0" borderId="17" xfId="2" applyFont="1" applyBorder="1"/>
    <xf numFmtId="43" fontId="4" fillId="2" borderId="0" xfId="1" applyFont="1" applyFill="1"/>
    <xf numFmtId="0" fontId="19" fillId="2" borderId="0" xfId="10" applyFont="1" applyFill="1" applyAlignment="1">
      <alignment horizontal="center"/>
    </xf>
    <xf numFmtId="43" fontId="4" fillId="0" borderId="17" xfId="1" applyFont="1" applyBorder="1"/>
    <xf numFmtId="43" fontId="4" fillId="2" borderId="0" xfId="1" applyFont="1" applyFill="1" applyBorder="1"/>
    <xf numFmtId="43" fontId="12" fillId="5" borderId="17" xfId="1" applyFont="1" applyFill="1" applyBorder="1" applyAlignment="1">
      <alignment horizontal="right" wrapText="1"/>
    </xf>
    <xf numFmtId="0" fontId="12" fillId="2" borderId="15" xfId="9" applyFont="1" applyBorder="1" applyAlignment="1">
      <alignment wrapText="1"/>
    </xf>
    <xf numFmtId="43" fontId="12" fillId="2" borderId="15" xfId="9" applyNumberFormat="1" applyFont="1" applyBorder="1" applyAlignment="1">
      <alignment wrapText="1"/>
    </xf>
    <xf numFmtId="43" fontId="12" fillId="5" borderId="15" xfId="1" applyFont="1" applyFill="1" applyBorder="1" applyAlignment="1">
      <alignment horizontal="right" wrapText="1"/>
    </xf>
    <xf numFmtId="0" fontId="12" fillId="2" borderId="17" xfId="4" quotePrefix="1" applyFont="1" applyBorder="1" applyAlignment="1">
      <alignment horizontal="center" wrapText="1"/>
    </xf>
    <xf numFmtId="43" fontId="4" fillId="2" borderId="17" xfId="1" applyFont="1" applyFill="1" applyBorder="1" applyAlignment="1">
      <alignment horizontal="right" wrapText="1"/>
    </xf>
    <xf numFmtId="0" fontId="12" fillId="2" borderId="17" xfId="4" applyFont="1" applyFill="1" applyBorder="1" applyAlignment="1">
      <alignment horizontal="center" wrapText="1"/>
    </xf>
    <xf numFmtId="0" fontId="12" fillId="2" borderId="17" xfId="4" applyFont="1" applyFill="1" applyBorder="1" applyAlignment="1">
      <alignment wrapText="1"/>
    </xf>
    <xf numFmtId="43" fontId="4" fillId="2" borderId="17" xfId="1" applyFont="1" applyFill="1" applyBorder="1"/>
    <xf numFmtId="0" fontId="10" fillId="2" borderId="16" xfId="4" applyFont="1" applyFill="1" applyBorder="1" applyAlignment="1">
      <alignment wrapText="1"/>
    </xf>
    <xf numFmtId="43" fontId="16" fillId="2" borderId="17" xfId="1" applyFont="1" applyFill="1" applyBorder="1" applyAlignment="1">
      <alignment horizontal="right" wrapText="1"/>
    </xf>
    <xf numFmtId="43" fontId="16" fillId="2" borderId="0" xfId="1" applyFont="1" applyFill="1" applyBorder="1" applyAlignment="1">
      <alignment horizontal="right" wrapText="1"/>
    </xf>
    <xf numFmtId="0" fontId="2" fillId="2" borderId="15" xfId="11" applyFont="1" applyFill="1" applyBorder="1" applyAlignment="1">
      <alignment wrapText="1"/>
    </xf>
    <xf numFmtId="0" fontId="11" fillId="0" borderId="16" xfId="0" applyFont="1" applyBorder="1" applyAlignment="1">
      <alignment horizontal="left" vertical="center" wrapText="1"/>
    </xf>
    <xf numFmtId="0" fontId="4" fillId="2" borderId="0" xfId="0" applyFont="1" applyFill="1"/>
    <xf numFmtId="0" fontId="10" fillId="2" borderId="17" xfId="4" applyFont="1" applyFill="1" applyBorder="1" applyAlignment="1">
      <alignment wrapText="1"/>
    </xf>
    <xf numFmtId="43" fontId="14" fillId="2" borderId="17" xfId="1" applyFont="1" applyFill="1" applyBorder="1" applyAlignment="1">
      <alignment horizontal="right" wrapText="1"/>
    </xf>
    <xf numFmtId="43" fontId="12" fillId="2" borderId="17" xfId="1" applyFont="1" applyFill="1" applyBorder="1" applyAlignment="1">
      <alignment wrapText="1"/>
    </xf>
    <xf numFmtId="43" fontId="4" fillId="2" borderId="16" xfId="1" applyFont="1" applyFill="1" applyBorder="1" applyAlignment="1">
      <alignment horizontal="right" wrapText="1"/>
    </xf>
    <xf numFmtId="0" fontId="12" fillId="2" borderId="17" xfId="3" applyFont="1" applyFill="1" applyBorder="1" applyAlignment="1">
      <alignment wrapText="1"/>
    </xf>
    <xf numFmtId="43" fontId="12" fillId="2" borderId="17" xfId="3" applyNumberFormat="1" applyFont="1" applyFill="1" applyBorder="1" applyAlignment="1">
      <alignment horizontal="right" wrapText="1"/>
    </xf>
    <xf numFmtId="43" fontId="12" fillId="2" borderId="17" xfId="1" applyFont="1" applyFill="1" applyBorder="1"/>
    <xf numFmtId="0" fontId="2" fillId="2" borderId="15" xfId="8" applyFont="1" applyBorder="1" applyAlignment="1">
      <alignment wrapText="1"/>
    </xf>
    <xf numFmtId="43" fontId="2" fillId="2" borderId="15" xfId="8" applyNumberFormat="1" applyFont="1" applyBorder="1" applyAlignment="1">
      <alignment wrapText="1"/>
    </xf>
    <xf numFmtId="43" fontId="2" fillId="2" borderId="15" xfId="1" applyFont="1" applyFill="1" applyBorder="1" applyAlignment="1">
      <alignment horizontal="right" wrapText="1"/>
    </xf>
    <xf numFmtId="43" fontId="3" fillId="2" borderId="15" xfId="1" applyFont="1" applyFill="1" applyBorder="1"/>
    <xf numFmtId="43" fontId="17" fillId="2" borderId="0" xfId="13" applyFont="1" applyFill="1" applyBorder="1" applyAlignment="1">
      <alignment horizontal="center" wrapText="1"/>
    </xf>
    <xf numFmtId="0" fontId="12" fillId="13" borderId="17" xfId="4" applyFont="1" applyFill="1" applyBorder="1" applyAlignment="1">
      <alignment wrapText="1"/>
    </xf>
    <xf numFmtId="0" fontId="12" fillId="13" borderId="17" xfId="4" applyFont="1" applyFill="1" applyBorder="1" applyAlignment="1">
      <alignment horizontal="center" wrapText="1"/>
    </xf>
    <xf numFmtId="0" fontId="12" fillId="12" borderId="17" xfId="4" applyFont="1" applyFill="1" applyBorder="1" applyAlignment="1">
      <alignment wrapText="1"/>
    </xf>
    <xf numFmtId="0" fontId="4" fillId="12" borderId="17" xfId="0" applyFont="1" applyFill="1" applyBorder="1"/>
    <xf numFmtId="43" fontId="12" fillId="12" borderId="17" xfId="1" applyFont="1" applyFill="1" applyBorder="1" applyAlignment="1">
      <alignment wrapText="1"/>
    </xf>
    <xf numFmtId="43" fontId="4" fillId="12" borderId="17" xfId="1" applyFont="1" applyFill="1" applyBorder="1" applyAlignment="1">
      <alignment horizontal="right" wrapText="1"/>
    </xf>
    <xf numFmtId="44" fontId="12" fillId="2" borderId="0" xfId="2" applyFont="1" applyFill="1" applyBorder="1" applyAlignment="1">
      <alignment horizontal="right" wrapText="1"/>
    </xf>
    <xf numFmtId="43" fontId="4" fillId="12" borderId="17" xfId="13" applyFont="1" applyFill="1" applyBorder="1"/>
    <xf numFmtId="43" fontId="4" fillId="2" borderId="0" xfId="13" applyFont="1" applyFill="1" applyBorder="1"/>
    <xf numFmtId="43" fontId="22" fillId="12" borderId="17" xfId="1" applyFont="1" applyFill="1" applyBorder="1"/>
    <xf numFmtId="0" fontId="25" fillId="12" borderId="16" xfId="4" applyFont="1" applyFill="1" applyBorder="1" applyAlignment="1">
      <alignment wrapText="1"/>
    </xf>
    <xf numFmtId="0" fontId="22" fillId="2" borderId="17" xfId="4" applyFont="1" applyFill="1" applyBorder="1" applyAlignment="1">
      <alignment wrapText="1"/>
    </xf>
    <xf numFmtId="43" fontId="22" fillId="2" borderId="17" xfId="1" applyFont="1" applyFill="1" applyBorder="1"/>
    <xf numFmtId="0" fontId="25" fillId="2" borderId="16" xfId="4" applyFont="1" applyFill="1" applyBorder="1" applyAlignment="1">
      <alignment wrapText="1"/>
    </xf>
    <xf numFmtId="0" fontId="22" fillId="12" borderId="17" xfId="4" applyFont="1" applyFill="1" applyBorder="1" applyAlignment="1">
      <alignment wrapText="1"/>
    </xf>
    <xf numFmtId="0" fontId="25" fillId="12" borderId="17" xfId="4" applyFont="1" applyFill="1" applyBorder="1" applyAlignment="1">
      <alignment wrapText="1"/>
    </xf>
    <xf numFmtId="43" fontId="22" fillId="12" borderId="17" xfId="1" applyFont="1" applyFill="1" applyBorder="1" applyAlignment="1">
      <alignment horizontal="right" wrapText="1"/>
    </xf>
    <xf numFmtId="43" fontId="4" fillId="2" borderId="17" xfId="13" applyFont="1" applyFill="1" applyBorder="1" applyAlignment="1">
      <alignment horizontal="right" wrapText="1"/>
    </xf>
    <xf numFmtId="43" fontId="4" fillId="2" borderId="0" xfId="13" applyFont="1" applyFill="1" applyBorder="1" applyAlignment="1">
      <alignment horizontal="right" wrapText="1"/>
    </xf>
    <xf numFmtId="43" fontId="12" fillId="9" borderId="17" xfId="13" applyFont="1" applyFill="1" applyBorder="1" applyAlignment="1">
      <alignment horizontal="right" wrapText="1"/>
    </xf>
    <xf numFmtId="43" fontId="12" fillId="2" borderId="0" xfId="13" applyFont="1" applyFill="1" applyBorder="1" applyAlignment="1">
      <alignment horizontal="right" wrapText="1"/>
    </xf>
    <xf numFmtId="43" fontId="4" fillId="13" borderId="17" xfId="1" applyFont="1" applyFill="1" applyBorder="1" applyAlignment="1">
      <alignment horizontal="right" wrapText="1"/>
    </xf>
    <xf numFmtId="43" fontId="4" fillId="2" borderId="17" xfId="13" applyFont="1" applyBorder="1"/>
    <xf numFmtId="0" fontId="4" fillId="12" borderId="17" xfId="4" applyFont="1" applyFill="1" applyBorder="1" applyAlignment="1">
      <alignment wrapText="1"/>
    </xf>
    <xf numFmtId="0" fontId="4" fillId="12" borderId="17" xfId="4" applyFont="1" applyFill="1" applyBorder="1" applyAlignment="1">
      <alignment horizontal="center" wrapText="1"/>
    </xf>
    <xf numFmtId="0" fontId="9" fillId="12" borderId="16" xfId="4" applyFont="1" applyFill="1" applyBorder="1" applyAlignment="1">
      <alignment wrapText="1"/>
    </xf>
    <xf numFmtId="0" fontId="4" fillId="2" borderId="17" xfId="4" applyFont="1" applyFill="1" applyBorder="1" applyAlignment="1">
      <alignment wrapText="1"/>
    </xf>
    <xf numFmtId="0" fontId="4" fillId="2" borderId="17" xfId="4" applyFont="1" applyFill="1" applyBorder="1" applyAlignment="1">
      <alignment horizontal="center" wrapText="1"/>
    </xf>
    <xf numFmtId="0" fontId="9" fillId="2" borderId="16" xfId="4" applyFont="1" applyFill="1" applyBorder="1" applyAlignment="1">
      <alignment wrapText="1"/>
    </xf>
    <xf numFmtId="0" fontId="24" fillId="2" borderId="17" xfId="4" applyFont="1" applyFill="1" applyBorder="1" applyAlignment="1">
      <alignment wrapText="1"/>
    </xf>
    <xf numFmtId="43" fontId="16" fillId="2" borderId="0" xfId="1" applyFont="1" applyFill="1"/>
    <xf numFmtId="0" fontId="12" fillId="12" borderId="17" xfId="5" applyFont="1" applyFill="1" applyBorder="1" applyAlignment="1">
      <alignment wrapText="1"/>
    </xf>
    <xf numFmtId="0" fontId="24" fillId="2" borderId="16" xfId="4" applyFont="1" applyFill="1" applyBorder="1" applyAlignment="1">
      <alignment wrapText="1"/>
    </xf>
    <xf numFmtId="0" fontId="12" fillId="12" borderId="17" xfId="3" applyFont="1" applyFill="1" applyBorder="1" applyAlignment="1">
      <alignment wrapText="1"/>
    </xf>
    <xf numFmtId="0" fontId="24" fillId="12" borderId="17" xfId="3" applyFont="1" applyFill="1" applyBorder="1" applyAlignment="1">
      <alignment wrapText="1"/>
    </xf>
    <xf numFmtId="43" fontId="12" fillId="12" borderId="17" xfId="3" applyNumberFormat="1" applyFont="1" applyFill="1" applyBorder="1" applyAlignment="1">
      <alignment horizontal="right" wrapText="1"/>
    </xf>
    <xf numFmtId="43" fontId="4" fillId="5" borderId="17" xfId="3" applyNumberFormat="1" applyFont="1" applyFill="1" applyBorder="1" applyAlignment="1">
      <alignment horizontal="right" wrapText="1"/>
    </xf>
    <xf numFmtId="43" fontId="4" fillId="2" borderId="0" xfId="3" applyNumberFormat="1" applyFont="1" applyFill="1" applyBorder="1" applyAlignment="1">
      <alignment horizontal="right" wrapText="1"/>
    </xf>
    <xf numFmtId="0" fontId="12" fillId="2" borderId="17" xfId="5" applyFont="1" applyFill="1" applyBorder="1" applyAlignment="1">
      <alignment wrapText="1"/>
    </xf>
    <xf numFmtId="43" fontId="12" fillId="11" borderId="17" xfId="1" applyFont="1" applyFill="1" applyBorder="1" applyAlignment="1">
      <alignment horizontal="right" wrapText="1"/>
    </xf>
    <xf numFmtId="43" fontId="4" fillId="2" borderId="0" xfId="13" applyFont="1" applyFill="1"/>
    <xf numFmtId="43" fontId="4" fillId="2" borderId="0" xfId="0" applyNumberFormat="1" applyFont="1" applyFill="1"/>
    <xf numFmtId="43" fontId="4" fillId="16" borderId="17" xfId="1" applyFont="1" applyFill="1" applyBorder="1"/>
    <xf numFmtId="0" fontId="12" fillId="13" borderId="17" xfId="5" applyFont="1" applyFill="1" applyBorder="1" applyAlignment="1">
      <alignment wrapText="1"/>
    </xf>
    <xf numFmtId="43" fontId="4" fillId="9" borderId="17" xfId="13" applyFont="1" applyFill="1" applyBorder="1"/>
    <xf numFmtId="0" fontId="14" fillId="2" borderId="15" xfId="4" applyFont="1" applyBorder="1" applyAlignment="1">
      <alignment horizontal="right" wrapText="1"/>
    </xf>
    <xf numFmtId="0" fontId="2" fillId="2" borderId="15" xfId="16" applyFont="1" applyFill="1" applyBorder="1" applyAlignment="1">
      <alignment wrapText="1"/>
    </xf>
    <xf numFmtId="0" fontId="2" fillId="2" borderId="0" xfId="16" applyFont="1" applyFill="1" applyBorder="1" applyAlignment="1">
      <alignment wrapText="1"/>
    </xf>
    <xf numFmtId="0" fontId="12" fillId="8" borderId="17" xfId="4" applyFont="1" applyFill="1" applyBorder="1" applyAlignment="1">
      <alignment wrapText="1"/>
    </xf>
    <xf numFmtId="0" fontId="10" fillId="2" borderId="17" xfId="4" applyFont="1" applyBorder="1" applyAlignment="1">
      <alignment wrapText="1"/>
    </xf>
    <xf numFmtId="0" fontId="21" fillId="2" borderId="17" xfId="4" applyFont="1" applyBorder="1" applyAlignment="1">
      <alignment wrapText="1"/>
    </xf>
    <xf numFmtId="0" fontId="2" fillId="2" borderId="15" xfId="11" applyFont="1" applyBorder="1" applyAlignment="1">
      <alignment wrapText="1"/>
    </xf>
    <xf numFmtId="43" fontId="4" fillId="0" borderId="17" xfId="0" applyNumberFormat="1" applyFont="1" applyBorder="1"/>
    <xf numFmtId="43" fontId="2" fillId="2" borderId="15" xfId="11" applyNumberFormat="1" applyFont="1" applyBorder="1" applyAlignment="1">
      <alignment wrapText="1"/>
    </xf>
    <xf numFmtId="43" fontId="2" fillId="2" borderId="15" xfId="11" applyNumberFormat="1" applyFont="1" applyFill="1" applyBorder="1" applyAlignment="1">
      <alignment wrapText="1"/>
    </xf>
    <xf numFmtId="0" fontId="2" fillId="2" borderId="15" xfId="12" applyFont="1" applyFill="1" applyBorder="1" applyAlignment="1">
      <alignment wrapText="1"/>
    </xf>
    <xf numFmtId="0" fontId="13" fillId="2" borderId="5" xfId="0" applyFont="1" applyFill="1" applyBorder="1" applyAlignment="1">
      <alignment horizontal="left" vertical="top" wrapText="1"/>
    </xf>
    <xf numFmtId="43" fontId="17" fillId="7" borderId="6" xfId="1" applyFont="1" applyFill="1" applyBorder="1" applyAlignment="1">
      <alignment horizontal="center" wrapText="1"/>
    </xf>
    <xf numFmtId="43" fontId="17" fillId="7" borderId="14" xfId="1" applyFont="1" applyFill="1" applyBorder="1" applyAlignment="1">
      <alignment horizontal="center" wrapText="1"/>
    </xf>
    <xf numFmtId="43" fontId="22" fillId="0" borderId="0" xfId="0" applyNumberFormat="1" applyFont="1"/>
    <xf numFmtId="43" fontId="22" fillId="0" borderId="17" xfId="1" applyFont="1" applyFill="1" applyBorder="1" applyAlignment="1">
      <alignment horizontal="right" wrapText="1"/>
    </xf>
  </cellXfs>
  <cellStyles count="17">
    <cellStyle name="Comma" xfId="1" builtinId="3"/>
    <cellStyle name="Comma 2" xfId="13" xr:uid="{82BC8EFE-0D02-4F70-B182-DB54C6E61F6D}"/>
    <cellStyle name="Currency" xfId="2" builtinId="4"/>
    <cellStyle name="Currency 2" xfId="14" xr:uid="{015B602E-18CF-4F0B-ACE5-CFF69641E66B}"/>
    <cellStyle name="Normal" xfId="0" builtinId="0"/>
    <cellStyle name="Normal 2" xfId="6" xr:uid="{D9ECABD3-95D6-48A4-8D70-C1C28C23D93B}"/>
    <cellStyle name="Normal 2 2" xfId="7" xr:uid="{9821D3CD-4083-4957-BA03-2FF43B6F9F3A}"/>
    <cellStyle name="Normal_Data" xfId="11" xr:uid="{4BC9CF88-3C8B-47A6-B9BE-52395D6043AE}"/>
    <cellStyle name="Normal_Data_1" xfId="8" xr:uid="{1CB69A90-33DB-41EB-B741-DE375C36A148}"/>
    <cellStyle name="Normal_Data_2" xfId="12" xr:uid="{8C3663F9-1A62-4392-AB67-D2D3CA6C7895}"/>
    <cellStyle name="Normal_Data_A" xfId="16" xr:uid="{B1800819-8F95-4196-9265-5BF291ED8F44}"/>
    <cellStyle name="Normal_February" xfId="9" xr:uid="{50B89D2C-BE0B-420D-BD23-95D1B948FFBA}"/>
    <cellStyle name="Normal_Result" xfId="4" xr:uid="{2BF942BE-BE32-4FCB-8C83-C55EC37D0C2F}"/>
    <cellStyle name="Normal_Sheet1" xfId="5" xr:uid="{AFED9C32-71EB-49A3-AEC8-D74304C95E8E}"/>
    <cellStyle name="Normal_Sheet2" xfId="10" xr:uid="{C83B7C7E-AE74-4B35-B9BE-450B2D71FE95}"/>
    <cellStyle name="Note" xfId="3" builtinId="10"/>
    <cellStyle name="Percent 2" xfId="15" xr:uid="{739F1F91-B557-42C4-B4F4-5BB239B8DEAD}"/>
  </cellStyles>
  <dxfs count="1">
    <dxf>
      <numFmt numFmtId="35" formatCode="_(* #,##0.00_);_(* \(#,##0.00\);_(* &quot;-&quot;??_);_(@_)"/>
    </dxf>
  </dxfs>
  <tableStyles count="0" defaultTableStyle="TableStyleMedium9" defaultPivotStyle="PivotStyleLight16"/>
  <colors>
    <mruColors>
      <color rgb="FFFFCC99"/>
      <color rgb="FF0066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14</xdr:col>
      <xdr:colOff>522819</xdr:colOff>
      <xdr:row>19</xdr:row>
      <xdr:rowOff>104595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48C2F9-8E33-139D-04A3-03885A84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86000"/>
          <a:ext cx="8447619" cy="143809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12</xdr:row>
      <xdr:rowOff>0</xdr:rowOff>
    </xdr:from>
    <xdr:to>
      <xdr:col>31</xdr:col>
      <xdr:colOff>522819</xdr:colOff>
      <xdr:row>19</xdr:row>
      <xdr:rowOff>104595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79370C-91AC-975A-7B8F-1DE154D6E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72800" y="2286000"/>
          <a:ext cx="8447619" cy="1438095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6</xdr:row>
      <xdr:rowOff>114300</xdr:rowOff>
    </xdr:from>
    <xdr:to>
      <xdr:col>10</xdr:col>
      <xdr:colOff>447354</xdr:colOff>
      <xdr:row>8</xdr:row>
      <xdr:rowOff>180919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56AF98-BA7E-37A7-97B4-7FA37F53D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71925" y="1257300"/>
          <a:ext cx="2571429" cy="44761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guilar,Martha" refreshedDate="45323.461803935184" createdVersion="7" refreshedVersion="8" minRefreshableVersion="3" recordCount="42" xr:uid="{F4C337BF-8679-4360-9637-388459DBC329}">
  <cacheSource type="worksheet">
    <worksheetSource name="Table2"/>
  </cacheSource>
  <cacheFields count="14">
    <cacheField name="ACCOUNT" numFmtId="0">
      <sharedItems/>
    </cacheField>
    <cacheField name="DEPTID" numFmtId="0">
      <sharedItems/>
    </cacheField>
    <cacheField name="FUND_CODE" numFmtId="0">
      <sharedItems/>
    </cacheField>
    <cacheField name="CLASS_FLD" numFmtId="0">
      <sharedItems/>
    </cacheField>
    <cacheField name="PROGRAM_CODE" numFmtId="0">
      <sharedItems/>
    </cacheField>
    <cacheField name="BUDGET_REF" numFmtId="0">
      <sharedItems/>
    </cacheField>
    <cacheField name="CHARTFIELD1" numFmtId="0">
      <sharedItems count="2">
        <s v="8714020"/>
        <s v="8614020"/>
      </sharedItems>
    </cacheField>
    <cacheField name="CHARTFIELD2" numFmtId="0">
      <sharedItems/>
    </cacheField>
    <cacheField name="PROJECT_ID" numFmtId="0">
      <sharedItems/>
    </cacheField>
    <cacheField name="SumOfMONETARY_AMOUNT" numFmtId="0">
      <sharedItems containsSemiMixedTypes="0" containsString="0" containsNumber="1" minValue="-248100" maxValue="633892"/>
    </cacheField>
    <cacheField name="JRNL_LN_REF" numFmtId="0">
      <sharedItems/>
    </cacheField>
    <cacheField name="SOURCE" numFmtId="0">
      <sharedItems/>
    </cacheField>
    <cacheField name="ACCOUNTING_PERIOD" numFmtId="0">
      <sharedItems count="11">
        <s v="5"/>
        <s v="7"/>
        <s v="9"/>
        <s v="8"/>
        <s v="6"/>
        <s v="4"/>
        <s v="3"/>
        <s v="2"/>
        <s v="1"/>
        <s v="12"/>
        <s v="11"/>
      </sharedItems>
    </cacheField>
    <cacheField name="LINE_DESCR" numFmtId="0">
      <sharedItems count="10">
        <s v="A-5 Civitas #3121ADM137"/>
        <s v="FY 22 TPL Business Coaching TA"/>
        <s v="FY22 COVID Child Care Online H"/>
        <s v="FY22 Curantis Coaches 3121ADM1"/>
        <s v="FY22 Avance Business Coaches 3"/>
        <s v="COVID-19 Child Care Coach and"/>
        <s v="Curantis Coaches 3121ADM151 CO"/>
        <s v="FY21 Curantis Online Hub Covid"/>
        <s v="FY21 Avance CC Business Coache"/>
        <s v="Contracted Services - Oth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s v="729900"/>
    <s v="8099"/>
    <s v="0325"/>
    <s v="13048"/>
    <s v="899"/>
    <s v="2022"/>
    <x v="0"/>
    <s v="CCTACOACH"/>
    <s v="216474"/>
    <n v="248100"/>
    <s v="01001050"/>
    <s v="AP"/>
    <x v="0"/>
    <x v="0"/>
  </r>
  <r>
    <s v="729900"/>
    <s v="8099"/>
    <s v="0325"/>
    <s v="13048"/>
    <s v="108"/>
    <s v="2022"/>
    <x v="0"/>
    <s v="CCTACOACH"/>
    <s v="216474"/>
    <n v="-39708.57"/>
    <s v="C2320290"/>
    <s v="AP"/>
    <x v="1"/>
    <x v="1"/>
  </r>
  <r>
    <s v="729900"/>
    <s v="8099"/>
    <s v="0325"/>
    <s v="13048"/>
    <s v="108"/>
    <s v="2022"/>
    <x v="0"/>
    <s v="CCTACOACH"/>
    <s v="216474"/>
    <n v="44145"/>
    <s v="01020769"/>
    <s v="AP"/>
    <x v="2"/>
    <x v="2"/>
  </r>
  <r>
    <s v="729900"/>
    <s v="8099"/>
    <s v="0325"/>
    <s v="13048"/>
    <s v="108"/>
    <s v="2022"/>
    <x v="0"/>
    <s v="CCTACOACH"/>
    <s v="216474"/>
    <n v="483936"/>
    <s v="01020740"/>
    <s v="AP"/>
    <x v="2"/>
    <x v="3"/>
  </r>
  <r>
    <s v="729900"/>
    <s v="8099"/>
    <s v="0325"/>
    <s v="13048"/>
    <s v="108"/>
    <s v="2022"/>
    <x v="0"/>
    <s v="CCTACOACH"/>
    <s v="216474"/>
    <n v="223065.21"/>
    <s v="01017835"/>
    <s v="AP"/>
    <x v="2"/>
    <x v="4"/>
  </r>
  <r>
    <s v="729900"/>
    <s v="8099"/>
    <s v="0325"/>
    <s v="13048"/>
    <s v="108"/>
    <s v="2022"/>
    <x v="0"/>
    <s v="CCTACOACH"/>
    <s v="216474"/>
    <n v="44145"/>
    <s v="01015989"/>
    <s v="AP"/>
    <x v="3"/>
    <x v="2"/>
  </r>
  <r>
    <s v="729900"/>
    <s v="8099"/>
    <s v="0325"/>
    <s v="13048"/>
    <s v="108"/>
    <s v="2022"/>
    <x v="0"/>
    <s v="CCTACOACH"/>
    <s v="216474"/>
    <n v="483936"/>
    <s v="01015878"/>
    <s v="AP"/>
    <x v="3"/>
    <x v="3"/>
  </r>
  <r>
    <s v="729900"/>
    <s v="8099"/>
    <s v="0325"/>
    <s v="13048"/>
    <s v="108"/>
    <s v="2022"/>
    <x v="0"/>
    <s v="CCTACOACH"/>
    <s v="216474"/>
    <n v="241279.83"/>
    <s v="01013839"/>
    <s v="AP"/>
    <x v="3"/>
    <x v="4"/>
  </r>
  <r>
    <s v="729900"/>
    <s v="8099"/>
    <s v="0325"/>
    <s v="13048"/>
    <s v="108"/>
    <s v="2022"/>
    <x v="0"/>
    <s v="CCTACOACH"/>
    <s v="216474"/>
    <n v="483936"/>
    <s v="01011328"/>
    <s v="AP"/>
    <x v="1"/>
    <x v="3"/>
  </r>
  <r>
    <s v="729900"/>
    <s v="8099"/>
    <s v="0325"/>
    <s v="13048"/>
    <s v="108"/>
    <s v="2022"/>
    <x v="0"/>
    <s v="CCTACOACH"/>
    <s v="216474"/>
    <n v="44145"/>
    <s v="01011325"/>
    <s v="AP"/>
    <x v="1"/>
    <x v="2"/>
  </r>
  <r>
    <s v="729900"/>
    <s v="8099"/>
    <s v="0325"/>
    <s v="13048"/>
    <s v="108"/>
    <s v="2022"/>
    <x v="0"/>
    <s v="CCTACOACH"/>
    <s v="216474"/>
    <n v="206868.48000000001"/>
    <s v="01009942"/>
    <s v="AP"/>
    <x v="1"/>
    <x v="4"/>
  </r>
  <r>
    <s v="729900"/>
    <s v="8099"/>
    <s v="0325"/>
    <s v="13048"/>
    <s v="108"/>
    <s v="2022"/>
    <x v="0"/>
    <s v="CCTACOACH"/>
    <s v="216474"/>
    <n v="207586.4"/>
    <s v="01006872"/>
    <s v="AP"/>
    <x v="4"/>
    <x v="4"/>
  </r>
  <r>
    <s v="729900"/>
    <s v="8099"/>
    <s v="0325"/>
    <s v="13048"/>
    <s v="108"/>
    <s v="2022"/>
    <x v="0"/>
    <s v="CCTACOACH"/>
    <s v="216474"/>
    <n v="483936"/>
    <s v="01006536"/>
    <s v="AP"/>
    <x v="4"/>
    <x v="3"/>
  </r>
  <r>
    <s v="729900"/>
    <s v="8099"/>
    <s v="0325"/>
    <s v="13048"/>
    <s v="108"/>
    <s v="2022"/>
    <x v="0"/>
    <s v="CCTACOACH"/>
    <s v="216474"/>
    <n v="44145"/>
    <s v="01006493"/>
    <s v="AP"/>
    <x v="4"/>
    <x v="2"/>
  </r>
  <r>
    <s v="729900"/>
    <s v="8099"/>
    <s v="0325"/>
    <s v="13048"/>
    <s v="108"/>
    <s v="2022"/>
    <x v="0"/>
    <s v="CCTACOACH"/>
    <s v="216474"/>
    <n v="44145"/>
    <s v="01004489"/>
    <s v="AP"/>
    <x v="4"/>
    <x v="2"/>
  </r>
  <r>
    <s v="729900"/>
    <s v="8099"/>
    <s v="0325"/>
    <s v="13048"/>
    <s v="108"/>
    <s v="2022"/>
    <x v="0"/>
    <s v="CCTACOACH"/>
    <s v="216474"/>
    <n v="39708.57"/>
    <s v="01003834"/>
    <s v="AP"/>
    <x v="4"/>
    <x v="1"/>
  </r>
  <r>
    <s v="729900"/>
    <s v="8099"/>
    <s v="0325"/>
    <s v="13048"/>
    <s v="108"/>
    <s v="2022"/>
    <x v="0"/>
    <s v="CCTACOACH"/>
    <s v="216474"/>
    <n v="44145"/>
    <s v="01002408"/>
    <s v="AP"/>
    <x v="0"/>
    <x v="2"/>
  </r>
  <r>
    <s v="729900"/>
    <s v="8099"/>
    <s v="0325"/>
    <s v="13048"/>
    <s v="108"/>
    <s v="2022"/>
    <x v="0"/>
    <s v="CCTACOACH"/>
    <s v="216474"/>
    <n v="252427.29"/>
    <s v="01001558"/>
    <s v="AP"/>
    <x v="0"/>
    <x v="4"/>
  </r>
  <r>
    <s v="729900"/>
    <s v="8099"/>
    <s v="0325"/>
    <s v="13048"/>
    <s v="108"/>
    <s v="2022"/>
    <x v="0"/>
    <s v="CCTACOACH"/>
    <s v="216474"/>
    <n v="483936"/>
    <s v="01001193"/>
    <s v="AP"/>
    <x v="0"/>
    <x v="3"/>
  </r>
  <r>
    <s v="729900"/>
    <s v="8099"/>
    <s v="0325"/>
    <s v="13048"/>
    <s v="108"/>
    <s v="2022"/>
    <x v="0"/>
    <s v="CCTACOACH"/>
    <s v="216474"/>
    <n v="44145"/>
    <s v="01001051"/>
    <s v="AP"/>
    <x v="0"/>
    <x v="2"/>
  </r>
  <r>
    <s v="729900"/>
    <s v="8099"/>
    <s v="0325"/>
    <s v="13048"/>
    <s v="108"/>
    <s v="2022"/>
    <x v="0"/>
    <s v="CCTACOACH"/>
    <s v="216474"/>
    <n v="483936"/>
    <s v="00999493"/>
    <s v="AP"/>
    <x v="5"/>
    <x v="3"/>
  </r>
  <r>
    <s v="729900"/>
    <s v="8099"/>
    <s v="0325"/>
    <s v="13048"/>
    <s v="108"/>
    <s v="2022"/>
    <x v="0"/>
    <s v="CCTACOACH"/>
    <s v="216474"/>
    <n v="216239.53"/>
    <s v="00997841"/>
    <s v="AP"/>
    <x v="5"/>
    <x v="4"/>
  </r>
  <r>
    <s v="729900"/>
    <s v="8099"/>
    <s v="0325"/>
    <s v="13048"/>
    <s v="108"/>
    <s v="2022"/>
    <x v="0"/>
    <s v="CCTACOACH"/>
    <s v="216474"/>
    <n v="324149.69"/>
    <s v="00995634"/>
    <s v="AP"/>
    <x v="6"/>
    <x v="4"/>
  </r>
  <r>
    <s v="729900"/>
    <s v="8099"/>
    <s v="0325"/>
    <s v="13048"/>
    <s v="108"/>
    <s v="2022"/>
    <x v="0"/>
    <s v="CCTACOACH"/>
    <s v="216474"/>
    <n v="483936"/>
    <s v="00993280"/>
    <s v="AP"/>
    <x v="6"/>
    <x v="3"/>
  </r>
  <r>
    <s v="729900"/>
    <s v="8099"/>
    <s v="0325"/>
    <s v="13048"/>
    <s v="108"/>
    <s v="2022"/>
    <x v="0"/>
    <s v="CCTACOACH"/>
    <s v="216474"/>
    <n v="483936"/>
    <s v="00991705"/>
    <s v="AP"/>
    <x v="7"/>
    <x v="3"/>
  </r>
  <r>
    <s v="729900"/>
    <s v="8099"/>
    <s v="0325"/>
    <s v="13048"/>
    <s v="108"/>
    <s v="2022"/>
    <x v="0"/>
    <s v="CCTACOACH"/>
    <s v="216474"/>
    <n v="44145"/>
    <s v="00991647"/>
    <s v="AP"/>
    <x v="7"/>
    <x v="2"/>
  </r>
  <r>
    <s v="729900"/>
    <s v="8099"/>
    <s v="0325"/>
    <s v="13048"/>
    <s v="108"/>
    <s v="2022"/>
    <x v="0"/>
    <s v="CCTACOACH"/>
    <s v="216474"/>
    <n v="170002.9"/>
    <s v="00991258"/>
    <s v="AP"/>
    <x v="7"/>
    <x v="4"/>
  </r>
  <r>
    <s v="729900"/>
    <s v="8099"/>
    <s v="0325"/>
    <s v="13048"/>
    <s v="108"/>
    <s v="2021"/>
    <x v="1"/>
    <s v="CCTACOACH"/>
    <s v="216474"/>
    <n v="351100"/>
    <s v="01010703"/>
    <s v="AP"/>
    <x v="1"/>
    <x v="5"/>
  </r>
  <r>
    <s v="729900"/>
    <s v="8099"/>
    <s v="0325"/>
    <s v="13048"/>
    <s v="108"/>
    <s v="2021"/>
    <x v="1"/>
    <s v="CCTACOACH"/>
    <s v="216474"/>
    <n v="230100"/>
    <s v="00997425"/>
    <s v="AP"/>
    <x v="5"/>
    <x v="5"/>
  </r>
  <r>
    <s v="729900"/>
    <s v="8099"/>
    <s v="0325"/>
    <s v="13048"/>
    <s v="108"/>
    <s v="2021"/>
    <x v="1"/>
    <s v="CCTACOACH"/>
    <s v="216474"/>
    <n v="230100"/>
    <s v="00996608"/>
    <s v="AP"/>
    <x v="5"/>
    <x v="5"/>
  </r>
  <r>
    <s v="729900"/>
    <s v="8099"/>
    <s v="0325"/>
    <s v="13048"/>
    <s v="108"/>
    <s v="2021"/>
    <x v="1"/>
    <s v="CCTACOACH"/>
    <s v="216474"/>
    <n v="50000"/>
    <s v="00991705"/>
    <s v="AP"/>
    <x v="7"/>
    <x v="6"/>
  </r>
  <r>
    <s v="729900"/>
    <s v="8099"/>
    <s v="0325"/>
    <s v="13048"/>
    <s v="108"/>
    <s v="2021"/>
    <x v="1"/>
    <s v="CCTACOACH"/>
    <s v="216474"/>
    <n v="533936"/>
    <s v="00988073"/>
    <s v="AP"/>
    <x v="8"/>
    <x v="6"/>
  </r>
  <r>
    <s v="729900"/>
    <s v="8099"/>
    <s v="0325"/>
    <s v="13048"/>
    <s v="108"/>
    <s v="2021"/>
    <x v="1"/>
    <s v="CCTACOACH"/>
    <s v="216474"/>
    <n v="592867"/>
    <s v="00988071"/>
    <s v="AP"/>
    <x v="8"/>
    <x v="7"/>
  </r>
  <r>
    <s v="729900"/>
    <s v="8099"/>
    <s v="0325"/>
    <s v="13048"/>
    <s v="108"/>
    <s v="2021"/>
    <x v="1"/>
    <s v="CCTACOACH"/>
    <s v="216474"/>
    <n v="25024.77"/>
    <s v="00987911"/>
    <s v="AP"/>
    <x v="8"/>
    <x v="8"/>
  </r>
  <r>
    <s v="729900"/>
    <s v="8099"/>
    <s v="0325"/>
    <s v="13048"/>
    <s v="108"/>
    <s v="2021"/>
    <x v="1"/>
    <s v="CCTACOACH"/>
    <s v="216474"/>
    <n v="164000"/>
    <s v="00985437"/>
    <s v="AP"/>
    <x v="8"/>
    <x v="5"/>
  </r>
  <r>
    <s v="729900"/>
    <s v="8099"/>
    <s v="0325"/>
    <s v="13048"/>
    <s v="108"/>
    <s v="2021"/>
    <x v="1"/>
    <s v="CCTACOACH"/>
    <s v="216474"/>
    <n v="30509.45"/>
    <s v="00985247"/>
    <s v="AP"/>
    <x v="8"/>
    <x v="8"/>
  </r>
  <r>
    <s v="729900"/>
    <s v="8099"/>
    <s v="0325"/>
    <s v="13048"/>
    <s v="108"/>
    <s v="2021"/>
    <x v="1"/>
    <s v="CCTACOACH"/>
    <s v="216474"/>
    <n v="213000"/>
    <s v="00984414"/>
    <s v="AP"/>
    <x v="9"/>
    <x v="5"/>
  </r>
  <r>
    <s v="729900"/>
    <s v="8099"/>
    <s v="0325"/>
    <s v="13048"/>
    <s v="108"/>
    <s v="2021"/>
    <x v="1"/>
    <s v="CCTACOACH"/>
    <s v="216474"/>
    <n v="633892"/>
    <s v="00983691"/>
    <s v="AP"/>
    <x v="9"/>
    <x v="6"/>
  </r>
  <r>
    <s v="729900"/>
    <s v="8099"/>
    <s v="0325"/>
    <s v="13048"/>
    <s v="108"/>
    <s v="2021"/>
    <x v="1"/>
    <s v="CCTACOACH"/>
    <s v="216474"/>
    <n v="424656"/>
    <s v="00983017"/>
    <s v="AP"/>
    <x v="9"/>
    <x v="7"/>
  </r>
  <r>
    <s v="729900"/>
    <s v="8099"/>
    <s v="0325"/>
    <s v="13048"/>
    <s v="899"/>
    <s v="2022"/>
    <x v="0"/>
    <s v="CCTACOACH"/>
    <s v="216474"/>
    <n v="-248100"/>
    <s v=" "/>
    <s v="GL"/>
    <x v="0"/>
    <x v="9"/>
  </r>
  <r>
    <s v="729900"/>
    <s v="8099"/>
    <s v="0325"/>
    <s v="13048"/>
    <s v="108"/>
    <s v="2022"/>
    <x v="0"/>
    <s v="CCTACOACH"/>
    <s v="216474"/>
    <n v="260100"/>
    <s v=" "/>
    <s v="GL"/>
    <x v="7"/>
    <x v="9"/>
  </r>
  <r>
    <s v="729900"/>
    <s v="8099"/>
    <s v="0325"/>
    <s v="13048"/>
    <s v="108"/>
    <s v="2021"/>
    <x v="1"/>
    <s v="CCTACOACH"/>
    <s v="216474"/>
    <n v="293100"/>
    <s v=" "/>
    <s v="GL"/>
    <x v="10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AB6364-018D-4C9B-962D-966324C0723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R4:AD19" firstHeaderRow="1" firstDataRow="2" firstDataCol="1"/>
  <pivotFields count="14"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dataField="1" showAll="0"/>
    <pivotField showAll="0"/>
    <pivotField showAll="0"/>
    <pivotField axis="axisCol" showAll="0">
      <items count="12">
        <item x="8"/>
        <item x="10"/>
        <item x="9"/>
        <item x="7"/>
        <item x="6"/>
        <item x="5"/>
        <item x="0"/>
        <item x="4"/>
        <item x="1"/>
        <item x="3"/>
        <item x="2"/>
        <item t="default"/>
      </items>
    </pivotField>
    <pivotField axis="axisRow" showAll="0">
      <items count="11">
        <item x="0"/>
        <item x="9"/>
        <item x="5"/>
        <item x="6"/>
        <item x="1"/>
        <item x="8"/>
        <item x="7"/>
        <item x="4"/>
        <item x="2"/>
        <item x="3"/>
        <item t="default"/>
      </items>
    </pivotField>
  </pivotFields>
  <rowFields count="2">
    <field x="6"/>
    <field x="13"/>
  </rowFields>
  <rowItems count="14">
    <i>
      <x/>
    </i>
    <i r="1">
      <x v="1"/>
    </i>
    <i r="1">
      <x v="2"/>
    </i>
    <i r="1">
      <x v="3"/>
    </i>
    <i r="1">
      <x v="5"/>
    </i>
    <i r="1">
      <x v="6"/>
    </i>
    <i>
      <x v="1"/>
    </i>
    <i r="1">
      <x/>
    </i>
    <i r="1">
      <x v="1"/>
    </i>
    <i r="1">
      <x v="4"/>
    </i>
    <i r="1">
      <x v="7"/>
    </i>
    <i r="1">
      <x v="8"/>
    </i>
    <i r="1">
      <x v="9"/>
    </i>
    <i t="grand">
      <x/>
    </i>
  </rowItems>
  <colFields count="1">
    <field x="1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SumOfMONETARY_AMOUNT" fld="9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298002-260F-4D28-9751-DE59CF1C0326}" name="Table2" displayName="Table2" ref="A1:N43" totalsRowShown="0">
  <autoFilter ref="A1:N43" xr:uid="{5A298002-260F-4D28-9751-DE59CF1C0326}"/>
  <tableColumns count="14">
    <tableColumn id="1" xr3:uid="{8C9B1B08-3633-49C8-87B9-162D98587EF2}" name="ACCOUNT"/>
    <tableColumn id="2" xr3:uid="{14C6FA7B-6D3E-471E-BC97-C89D794CEF55}" name="DEPTID"/>
    <tableColumn id="3" xr3:uid="{4F246362-2CC8-42B9-BEE3-A2B62499DD73}" name="FUND_CODE"/>
    <tableColumn id="4" xr3:uid="{F2DA9637-53D0-4C8D-807C-75F8F0201513}" name="CLASS_FLD"/>
    <tableColumn id="5" xr3:uid="{31E0309B-4CBE-4693-9892-298608302A7D}" name="PROGRAM_CODE"/>
    <tableColumn id="6" xr3:uid="{4E71C757-428A-45D1-A6E1-635F2BBD8B0C}" name="BUDGET_REF"/>
    <tableColumn id="7" xr3:uid="{F2AE3DA0-2076-44F7-B0B0-F132CE6A02F4}" name="CHARTFIELD1"/>
    <tableColumn id="8" xr3:uid="{1DED44A1-CFD2-4C69-9E8E-47AC947AD210}" name="CHARTFIELD2"/>
    <tableColumn id="9" xr3:uid="{EF02DB3E-A066-4E7F-B696-C0C6F22A71FD}" name="PROJECT_ID"/>
    <tableColumn id="10" xr3:uid="{7B7575CF-B5EE-4A6A-883F-4E5828F7E97D}" name="SumOfMONETARY_AMOUNT"/>
    <tableColumn id="11" xr3:uid="{58F17C3D-5BE0-44C1-8534-2A64CBD0472A}" name="JRNL_LN_REF"/>
    <tableColumn id="12" xr3:uid="{A366DE4E-04FA-4AC6-923E-10BB399C4251}" name="SOURCE"/>
    <tableColumn id="13" xr3:uid="{1C56756E-3737-42BA-A9F7-BF49DA29285E}" name="ACCOUNTING_PERIOD"/>
    <tableColumn id="14" xr3:uid="{0A62C42F-8AE6-4719-9CCB-AE9855B8B685}" name="LINE_DESC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786BC-1C23-4071-BDB5-8E83D4F2C242}">
  <sheetPr>
    <pageSetUpPr fitToPage="1"/>
  </sheetPr>
  <dimension ref="A1:Z20"/>
  <sheetViews>
    <sheetView zoomScale="80" zoomScaleNormal="80" workbookViewId="0">
      <selection activeCell="A2" sqref="A2:XFD7"/>
    </sheetView>
  </sheetViews>
  <sheetFormatPr defaultColWidth="31.6640625" defaultRowHeight="18" outlineLevelCol="1" x14ac:dyDescent="0.35"/>
  <cols>
    <col min="1" max="2" width="12.5546875" style="3" customWidth="1"/>
    <col min="3" max="3" width="10" style="3" customWidth="1"/>
    <col min="4" max="4" width="21.109375" style="3" bestFit="1" customWidth="1"/>
    <col min="5" max="5" width="13.44140625" style="3" customWidth="1"/>
    <col min="6" max="6" width="43.44140625" style="3" bestFit="1" customWidth="1"/>
    <col min="7" max="7" width="22.88671875" style="3" bestFit="1" customWidth="1"/>
    <col min="8" max="8" width="22.88671875" style="9" customWidth="1"/>
    <col min="9" max="9" width="26.6640625" style="9" bestFit="1" customWidth="1"/>
    <col min="10" max="10" width="22.33203125" style="9" customWidth="1"/>
    <col min="11" max="11" width="22.33203125" style="9" bestFit="1" customWidth="1"/>
    <col min="12" max="12" width="21.109375" style="9" bestFit="1" customWidth="1"/>
    <col min="13" max="14" width="23.44140625" style="9" bestFit="1" customWidth="1"/>
    <col min="15" max="15" width="19.109375" style="9" bestFit="1" customWidth="1"/>
    <col min="16" max="16" width="16.6640625" style="9" customWidth="1"/>
    <col min="17" max="17" width="18.44140625" style="9" hidden="1" customWidth="1" outlineLevel="1"/>
    <col min="18" max="18" width="27.33203125" style="9" hidden="1" customWidth="1" outlineLevel="1"/>
    <col min="19" max="19" width="45.6640625" style="3" hidden="1" customWidth="1" outlineLevel="1"/>
    <col min="20" max="20" width="17.88671875" style="3" hidden="1" customWidth="1" outlineLevel="1"/>
    <col min="21" max="21" width="16.6640625" style="3" hidden="1" customWidth="1" outlineLevel="1"/>
    <col min="22" max="22" width="17" style="3" hidden="1" customWidth="1" outlineLevel="1"/>
    <col min="23" max="23" width="16.5546875" style="3" hidden="1" customWidth="1" outlineLevel="1"/>
    <col min="24" max="24" width="20.44140625" style="3" customWidth="1" collapsed="1"/>
    <col min="25" max="16384" width="31.6640625" style="3"/>
  </cols>
  <sheetData>
    <row r="1" spans="1:26" x14ac:dyDescent="0.35">
      <c r="H1" s="13"/>
      <c r="I1" s="13"/>
      <c r="J1" s="13"/>
      <c r="K1" s="13"/>
      <c r="L1" s="13"/>
      <c r="M1" s="13"/>
      <c r="N1" s="13"/>
      <c r="O1" s="13"/>
      <c r="P1" s="13"/>
      <c r="Q1" s="10"/>
      <c r="R1" s="3"/>
    </row>
    <row r="2" spans="1:26" ht="18.75" customHeight="1" x14ac:dyDescent="0.35">
      <c r="A2" s="99" t="s">
        <v>0</v>
      </c>
      <c r="B2" s="99"/>
      <c r="C2" s="99"/>
      <c r="D2" s="9"/>
      <c r="E2" s="99"/>
      <c r="G2" s="9"/>
      <c r="Q2" s="3"/>
      <c r="R2" s="3"/>
    </row>
    <row r="3" spans="1:26" x14ac:dyDescent="0.35">
      <c r="A3" s="14" t="s">
        <v>1</v>
      </c>
      <c r="B3" s="14"/>
      <c r="C3" s="14" t="s">
        <v>2</v>
      </c>
      <c r="D3" s="14" t="s">
        <v>3</v>
      </c>
      <c r="E3" s="14" t="s">
        <v>4</v>
      </c>
      <c r="F3" s="14" t="s">
        <v>5</v>
      </c>
      <c r="G3" s="37" t="s">
        <v>6</v>
      </c>
      <c r="H3" s="14" t="s">
        <v>7</v>
      </c>
      <c r="I3" s="14" t="s">
        <v>8</v>
      </c>
      <c r="J3" s="38" t="s">
        <v>9</v>
      </c>
      <c r="Q3" s="3"/>
      <c r="R3" s="3"/>
    </row>
    <row r="4" spans="1:26" x14ac:dyDescent="0.35">
      <c r="A4" s="102" t="s">
        <v>10</v>
      </c>
      <c r="B4" s="102" t="s">
        <v>11</v>
      </c>
      <c r="C4" s="103">
        <v>2</v>
      </c>
      <c r="D4" s="104">
        <v>47600000</v>
      </c>
      <c r="E4" s="102" t="s">
        <v>12</v>
      </c>
      <c r="F4" s="105" t="s">
        <v>13</v>
      </c>
      <c r="G4" s="104">
        <v>2390790</v>
      </c>
      <c r="H4" s="106">
        <v>0</v>
      </c>
      <c r="I4" s="107">
        <v>2390790</v>
      </c>
      <c r="J4" s="107">
        <f>G4-I4</f>
        <v>0</v>
      </c>
      <c r="R4" s="9">
        <v>2390831.08</v>
      </c>
      <c r="S4" s="9">
        <f>R4-I4</f>
        <v>41.080000000074506</v>
      </c>
      <c r="U4" s="9"/>
      <c r="V4" s="9"/>
    </row>
    <row r="5" spans="1:26" x14ac:dyDescent="0.35">
      <c r="A5" s="102" t="s">
        <v>14</v>
      </c>
      <c r="B5" s="102" t="s">
        <v>15</v>
      </c>
      <c r="C5" s="103">
        <v>2</v>
      </c>
      <c r="D5" s="107">
        <v>2400000</v>
      </c>
      <c r="E5" s="102" t="s">
        <v>12</v>
      </c>
      <c r="F5" s="105" t="s">
        <v>16</v>
      </c>
      <c r="G5" s="107">
        <v>120178.84</v>
      </c>
      <c r="H5" s="106">
        <v>0</v>
      </c>
      <c r="I5" s="107">
        <v>120178.84</v>
      </c>
      <c r="J5" s="107">
        <f>G5-I5</f>
        <v>0</v>
      </c>
      <c r="R5" s="9">
        <v>46815185.43</v>
      </c>
      <c r="S5" s="3">
        <f>R5-I5</f>
        <v>46695006.589999996</v>
      </c>
    </row>
    <row r="6" spans="1:26" x14ac:dyDescent="0.35">
      <c r="A6" s="102" t="s">
        <v>14</v>
      </c>
      <c r="B6" s="102" t="s">
        <v>15</v>
      </c>
      <c r="C6" s="103">
        <v>2</v>
      </c>
      <c r="D6" s="107">
        <f>500000000-D5-D4</f>
        <v>450000000</v>
      </c>
      <c r="E6" s="102" t="s">
        <v>12</v>
      </c>
      <c r="F6" s="105" t="s">
        <v>17</v>
      </c>
      <c r="G6" s="107">
        <v>136834013</v>
      </c>
      <c r="H6" s="106">
        <f>15183834.08+1712094.36</f>
        <v>16895928.440000001</v>
      </c>
      <c r="I6" s="107">
        <f>121390611.26-1712094.36</f>
        <v>119678516.90000001</v>
      </c>
      <c r="J6" s="107">
        <f>G6-I6</f>
        <v>17155496.099999994</v>
      </c>
      <c r="K6" s="9" t="s">
        <v>18</v>
      </c>
      <c r="R6" s="9">
        <v>46815185.43</v>
      </c>
      <c r="S6" s="3">
        <f>R6-I6</f>
        <v>-72863331.469999999</v>
      </c>
    </row>
    <row r="7" spans="1:26" ht="18.600000000000001" thickBot="1" x14ac:dyDescent="0.4">
      <c r="D7" s="108">
        <f>SUM(D4:D6)</f>
        <v>500000000</v>
      </c>
      <c r="F7" s="39" t="s">
        <v>15</v>
      </c>
      <c r="G7" s="108">
        <f>SUM(G6:G6)</f>
        <v>136834013</v>
      </c>
      <c r="H7" s="40">
        <f>SUM(H6:H6)</f>
        <v>16895928.440000001</v>
      </c>
      <c r="I7" s="29">
        <f>SUM(I4:I6)</f>
        <v>122189485.74000001</v>
      </c>
      <c r="J7" s="29">
        <f>SUM(J6:J6)</f>
        <v>17155496.099999994</v>
      </c>
      <c r="S7" s="10"/>
      <c r="V7" s="9"/>
    </row>
    <row r="8" spans="1:26" ht="18.600000000000001" thickTop="1" x14ac:dyDescent="0.35">
      <c r="D8" s="10"/>
      <c r="F8" s="30"/>
      <c r="G8" s="17"/>
      <c r="H8" s="31"/>
      <c r="I8" s="31"/>
      <c r="J8" s="32"/>
      <c r="V8" s="9"/>
    </row>
    <row r="9" spans="1:26" s="9" customFormat="1" x14ac:dyDescent="0.35">
      <c r="A9" s="3" t="s">
        <v>19</v>
      </c>
      <c r="B9" s="3"/>
      <c r="C9" s="3"/>
      <c r="D9" s="3"/>
      <c r="E9" s="3"/>
      <c r="F9" s="3"/>
      <c r="G9" s="3"/>
      <c r="S9" s="3"/>
      <c r="T9" s="3"/>
      <c r="U9" s="3"/>
      <c r="V9" s="3"/>
      <c r="W9" s="3"/>
      <c r="X9" s="3"/>
      <c r="Y9" s="3"/>
      <c r="Z9" s="3"/>
    </row>
    <row r="20" spans="7:7" x14ac:dyDescent="0.35">
      <c r="G20" s="10"/>
    </row>
  </sheetData>
  <pageMargins left="0.5" right="0.5" top="0.5" bottom="0.5" header="0.3" footer="0.3"/>
  <pageSetup scale="5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1645-CB9D-49E7-86C7-0931361D19F4}">
  <dimension ref="B7:B26"/>
  <sheetViews>
    <sheetView workbookViewId="0">
      <selection activeCell="B10" sqref="B10"/>
    </sheetView>
  </sheetViews>
  <sheetFormatPr defaultRowHeight="14.4" x14ac:dyDescent="0.3"/>
  <sheetData>
    <row r="7" spans="2:2" x14ac:dyDescent="0.3">
      <c r="B7" t="s">
        <v>20</v>
      </c>
    </row>
    <row r="8" spans="2:2" x14ac:dyDescent="0.3">
      <c r="B8" t="s">
        <v>21</v>
      </c>
    </row>
    <row r="9" spans="2:2" x14ac:dyDescent="0.3">
      <c r="B9" t="s">
        <v>22</v>
      </c>
    </row>
    <row r="26" spans="2:2" x14ac:dyDescent="0.3">
      <c r="B26" t="s">
        <v>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A9F3-B4CD-463E-A0D9-342A4FC97E28}">
  <sheetPr>
    <pageSetUpPr fitToPage="1"/>
  </sheetPr>
  <dimension ref="A1:AF270"/>
  <sheetViews>
    <sheetView tabSelected="1" zoomScale="90" zoomScaleNormal="90" workbookViewId="0">
      <selection activeCell="I125" activeCellId="1" sqref="I122 I125:I126"/>
    </sheetView>
  </sheetViews>
  <sheetFormatPr defaultColWidth="43.109375" defaultRowHeight="18" outlineLevelRow="1" outlineLevelCol="1" x14ac:dyDescent="0.35"/>
  <cols>
    <col min="1" max="1" width="13.33203125" style="3" customWidth="1"/>
    <col min="2" max="2" width="17.109375" style="3" customWidth="1"/>
    <col min="3" max="3" width="21.109375" style="3" customWidth="1"/>
    <col min="4" max="4" width="24.44140625" style="3" bestFit="1" customWidth="1"/>
    <col min="5" max="5" width="46" style="3" customWidth="1"/>
    <col min="6" max="6" width="24.5546875" style="3" customWidth="1"/>
    <col min="7" max="7" width="24.33203125" style="3" customWidth="1"/>
    <col min="8" max="8" width="30.109375" style="9" bestFit="1" customWidth="1"/>
    <col min="9" max="9" width="27" style="9" customWidth="1"/>
    <col min="10" max="10" width="23.6640625" style="9" customWidth="1"/>
    <col min="11" max="11" width="25.33203125" style="9" bestFit="1" customWidth="1"/>
    <col min="12" max="12" width="26.109375" style="9" customWidth="1"/>
    <col min="13" max="13" width="23.6640625" style="9" customWidth="1"/>
    <col min="14" max="14" width="22.5546875" style="9" customWidth="1"/>
    <col min="15" max="15" width="31.6640625" style="9" customWidth="1"/>
    <col min="16" max="16" width="34.44140625" style="9" customWidth="1"/>
    <col min="17" max="18" width="25.5546875" style="9" customWidth="1"/>
    <col min="19" max="19" width="37.88671875" style="9" hidden="1" customWidth="1" outlineLevel="1"/>
    <col min="20" max="20" width="25.88671875" style="33" hidden="1" customWidth="1" outlineLevel="1"/>
    <col min="21" max="21" width="54.5546875" style="33" hidden="1" customWidth="1" outlineLevel="1"/>
    <col min="22" max="22" width="31.88671875" style="33" hidden="1" customWidth="1" outlineLevel="1"/>
    <col min="23" max="23" width="10.6640625" style="3" hidden="1" customWidth="1" outlineLevel="1"/>
    <col min="24" max="24" width="43.109375" style="3" hidden="1" customWidth="1" outlineLevel="1"/>
    <col min="25" max="25" width="19.109375" style="3" hidden="1" customWidth="1" outlineLevel="1"/>
    <col min="26" max="27" width="0" style="3" hidden="1" customWidth="1" outlineLevel="1"/>
    <col min="28" max="28" width="43.109375" style="3" collapsed="1"/>
    <col min="29" max="16384" width="43.109375" style="3"/>
  </cols>
  <sheetData>
    <row r="1" spans="1:28" s="4" customFormat="1" x14ac:dyDescent="0.35">
      <c r="A1" s="4" t="s">
        <v>24</v>
      </c>
    </row>
    <row r="2" spans="1:28" s="4" customFormat="1" x14ac:dyDescent="0.35">
      <c r="A2" s="4" t="s">
        <v>25</v>
      </c>
    </row>
    <row r="3" spans="1:28" x14ac:dyDescent="0.35"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3"/>
      <c r="T3" s="3"/>
      <c r="U3" s="3"/>
      <c r="V3" s="3"/>
    </row>
    <row r="4" spans="1:28" x14ac:dyDescent="0.35">
      <c r="R4" s="4"/>
      <c r="T4" s="109"/>
      <c r="U4" s="109"/>
      <c r="V4" s="109"/>
    </row>
    <row r="5" spans="1:28" x14ac:dyDescent="0.35">
      <c r="A5" s="49" t="s">
        <v>26</v>
      </c>
      <c r="B5" s="49" t="s">
        <v>27</v>
      </c>
      <c r="C5" s="49"/>
      <c r="D5" s="49" t="s">
        <v>28</v>
      </c>
      <c r="E5" s="49" t="s">
        <v>29</v>
      </c>
      <c r="F5" s="49" t="s">
        <v>30</v>
      </c>
      <c r="G5" s="49" t="s">
        <v>31</v>
      </c>
      <c r="H5" s="49" t="s">
        <v>32</v>
      </c>
      <c r="I5" s="49" t="s">
        <v>33</v>
      </c>
      <c r="J5" s="49" t="s">
        <v>34</v>
      </c>
      <c r="K5" s="49" t="s">
        <v>8</v>
      </c>
      <c r="L5" s="49" t="s">
        <v>35</v>
      </c>
      <c r="M5" s="49" t="s">
        <v>36</v>
      </c>
      <c r="N5" s="49" t="s">
        <v>37</v>
      </c>
      <c r="O5" s="49" t="s">
        <v>38</v>
      </c>
      <c r="P5" s="110"/>
      <c r="R5" s="4"/>
      <c r="T5" s="110"/>
      <c r="U5" s="110"/>
      <c r="V5" s="3"/>
      <c r="AA5" s="11"/>
    </row>
    <row r="6" spans="1:28" x14ac:dyDescent="0.35">
      <c r="A6" s="102" t="s">
        <v>39</v>
      </c>
      <c r="B6" s="103" t="s">
        <v>40</v>
      </c>
      <c r="C6" s="102"/>
      <c r="D6" s="111" t="s">
        <v>41</v>
      </c>
      <c r="E6" s="102" t="s">
        <v>42</v>
      </c>
      <c r="F6" s="107">
        <v>371663374</v>
      </c>
      <c r="G6" s="107" t="s">
        <v>43</v>
      </c>
      <c r="H6" s="107">
        <v>371663374</v>
      </c>
      <c r="I6" s="107">
        <v>0</v>
      </c>
      <c r="J6" s="107">
        <v>0</v>
      </c>
      <c r="K6" s="107">
        <v>371663373.99999994</v>
      </c>
      <c r="L6" s="107">
        <v>0</v>
      </c>
      <c r="M6" s="107">
        <v>371663373.99999994</v>
      </c>
      <c r="N6" s="107">
        <v>0</v>
      </c>
      <c r="O6" s="111" t="s">
        <v>10</v>
      </c>
      <c r="P6" s="9" t="s">
        <v>11</v>
      </c>
      <c r="R6" s="4"/>
      <c r="T6" s="112"/>
      <c r="U6" s="112"/>
      <c r="V6" s="71"/>
      <c r="W6" s="15"/>
      <c r="X6" s="71"/>
    </row>
    <row r="7" spans="1:28" x14ac:dyDescent="0.35">
      <c r="A7" s="102" t="s">
        <v>39</v>
      </c>
      <c r="B7" s="103" t="s">
        <v>40</v>
      </c>
      <c r="C7" s="102"/>
      <c r="D7" s="111" t="s">
        <v>41</v>
      </c>
      <c r="E7" s="102" t="s">
        <v>42</v>
      </c>
      <c r="F7" s="107">
        <v>1135748591.01</v>
      </c>
      <c r="G7" s="107" t="s">
        <v>43</v>
      </c>
      <c r="H7" s="107">
        <v>1135748591</v>
      </c>
      <c r="I7" s="107">
        <v>0</v>
      </c>
      <c r="J7" s="107">
        <v>0</v>
      </c>
      <c r="K7" s="107">
        <v>1135748591.0000002</v>
      </c>
      <c r="L7" s="107">
        <v>-0.09</v>
      </c>
      <c r="M7" s="107">
        <v>1135748590.9100003</v>
      </c>
      <c r="N7" s="107">
        <v>0.1</v>
      </c>
      <c r="O7" s="111" t="s">
        <v>14</v>
      </c>
      <c r="P7" s="9" t="s">
        <v>44</v>
      </c>
      <c r="R7" s="4"/>
      <c r="T7" s="112"/>
      <c r="U7" s="112"/>
      <c r="V7" s="71"/>
      <c r="W7" s="15"/>
      <c r="X7" s="71"/>
    </row>
    <row r="8" spans="1:28" x14ac:dyDescent="0.35">
      <c r="A8" s="102" t="s">
        <v>39</v>
      </c>
      <c r="B8" s="103" t="s">
        <v>40</v>
      </c>
      <c r="C8" s="102"/>
      <c r="D8" s="111" t="s">
        <v>41</v>
      </c>
      <c r="E8" s="102" t="s">
        <v>42</v>
      </c>
      <c r="F8" s="107">
        <v>2724368837</v>
      </c>
      <c r="G8" s="107" t="s">
        <v>43</v>
      </c>
      <c r="H8" s="107">
        <v>2724368837</v>
      </c>
      <c r="I8" s="107">
        <v>0</v>
      </c>
      <c r="J8" s="107">
        <v>0</v>
      </c>
      <c r="K8" s="107">
        <v>2724368837</v>
      </c>
      <c r="L8" s="107">
        <v>0</v>
      </c>
      <c r="M8" s="107">
        <v>2724368837</v>
      </c>
      <c r="N8" s="107">
        <v>0</v>
      </c>
      <c r="O8" s="111" t="s">
        <v>45</v>
      </c>
      <c r="P8" s="9" t="s">
        <v>46</v>
      </c>
      <c r="R8" s="4"/>
      <c r="T8" s="112"/>
      <c r="U8" s="112"/>
      <c r="V8" s="71"/>
      <c r="W8" s="15"/>
      <c r="X8" s="71"/>
    </row>
    <row r="9" spans="1:28" x14ac:dyDescent="0.35">
      <c r="A9" s="102" t="s">
        <v>39</v>
      </c>
      <c r="B9" s="103" t="s">
        <v>40</v>
      </c>
      <c r="C9" s="102"/>
      <c r="D9" s="111" t="s">
        <v>41</v>
      </c>
      <c r="E9" s="102" t="s">
        <v>42</v>
      </c>
      <c r="F9" s="107">
        <v>1703369713</v>
      </c>
      <c r="G9" s="107" t="s">
        <v>43</v>
      </c>
      <c r="H9" s="107">
        <v>1302750488.71</v>
      </c>
      <c r="I9" s="107">
        <v>0</v>
      </c>
      <c r="J9" s="113">
        <v>1410175.59</v>
      </c>
      <c r="K9" s="113">
        <v>1283417453.0900002</v>
      </c>
      <c r="L9" s="107">
        <v>325542158.31999999</v>
      </c>
      <c r="M9" s="107">
        <v>1610369787</v>
      </c>
      <c r="N9" s="107">
        <v>92999926</v>
      </c>
      <c r="O9" s="111" t="s">
        <v>47</v>
      </c>
      <c r="P9" s="9" t="s">
        <v>48</v>
      </c>
      <c r="R9" s="4"/>
      <c r="T9" s="112"/>
      <c r="U9" s="112"/>
      <c r="V9" s="71"/>
      <c r="W9" s="15"/>
      <c r="X9" s="71"/>
    </row>
    <row r="10" spans="1:28" x14ac:dyDescent="0.35">
      <c r="A10" s="114"/>
      <c r="B10" s="114"/>
      <c r="C10" s="114"/>
      <c r="D10" s="114"/>
      <c r="E10" s="114"/>
      <c r="F10" s="115">
        <v>5935150515.0100002</v>
      </c>
      <c r="G10" s="114"/>
      <c r="H10" s="71">
        <v>5534531290.71</v>
      </c>
      <c r="I10" s="114"/>
      <c r="J10" s="71"/>
      <c r="K10" s="116">
        <v>1284827628.6800001</v>
      </c>
      <c r="L10" s="71">
        <v>0</v>
      </c>
      <c r="M10" s="71"/>
      <c r="N10" s="71">
        <v>92999926</v>
      </c>
      <c r="O10" s="20"/>
      <c r="P10" s="20"/>
      <c r="R10" s="4"/>
      <c r="S10" s="71"/>
      <c r="T10" s="71"/>
      <c r="U10" s="71"/>
      <c r="V10" s="71"/>
      <c r="AB10" s="11"/>
    </row>
    <row r="11" spans="1:28" x14ac:dyDescent="0.35">
      <c r="F11" s="9"/>
      <c r="G11" s="9"/>
      <c r="H11" s="13"/>
      <c r="I11" s="13"/>
      <c r="J11" s="13"/>
      <c r="K11" s="13">
        <v>0</v>
      </c>
      <c r="L11" s="13"/>
      <c r="M11" s="13"/>
      <c r="N11" s="13"/>
      <c r="O11" s="13"/>
      <c r="P11" s="13"/>
      <c r="Q11" s="13"/>
      <c r="R11" s="4"/>
      <c r="S11" s="13"/>
      <c r="T11" s="112"/>
      <c r="U11" s="112"/>
      <c r="V11" s="112"/>
    </row>
    <row r="12" spans="1:28" x14ac:dyDescent="0.35">
      <c r="A12" s="196" t="s">
        <v>0</v>
      </c>
      <c r="B12" s="196"/>
      <c r="C12" s="196"/>
      <c r="D12" s="9"/>
      <c r="F12" s="9"/>
      <c r="G12" s="9"/>
      <c r="H12" s="43" t="s">
        <v>49</v>
      </c>
      <c r="I12" s="43" t="s">
        <v>50</v>
      </c>
      <c r="J12" s="43" t="s">
        <v>51</v>
      </c>
      <c r="K12" s="43" t="s">
        <v>52</v>
      </c>
      <c r="R12" s="4"/>
      <c r="T12" s="109"/>
      <c r="U12" s="109"/>
      <c r="V12" s="109"/>
    </row>
    <row r="13" spans="1:28" x14ac:dyDescent="0.35">
      <c r="A13" s="41" t="s">
        <v>1</v>
      </c>
      <c r="B13" s="41" t="s">
        <v>2</v>
      </c>
      <c r="C13" s="41" t="s">
        <v>4</v>
      </c>
      <c r="D13" s="41" t="s">
        <v>3</v>
      </c>
      <c r="E13" s="41" t="s">
        <v>5</v>
      </c>
      <c r="F13" s="42" t="s">
        <v>6</v>
      </c>
      <c r="G13" s="42" t="s">
        <v>53</v>
      </c>
      <c r="H13" s="41" t="s">
        <v>7</v>
      </c>
      <c r="I13" s="42" t="s">
        <v>54</v>
      </c>
      <c r="J13" s="41" t="s">
        <v>8</v>
      </c>
      <c r="K13" s="42" t="s">
        <v>55</v>
      </c>
      <c r="L13" s="42" t="s">
        <v>9</v>
      </c>
      <c r="M13" s="72"/>
      <c r="R13" s="4"/>
      <c r="T13" s="109"/>
      <c r="U13" s="109"/>
      <c r="V13" s="109"/>
    </row>
    <row r="14" spans="1:28" x14ac:dyDescent="0.35">
      <c r="A14" s="102" t="s">
        <v>10</v>
      </c>
      <c r="B14" s="117"/>
      <c r="C14" s="102"/>
      <c r="D14" s="111"/>
      <c r="E14" s="105" t="s">
        <v>56</v>
      </c>
      <c r="F14" s="107">
        <v>37658.600000000006</v>
      </c>
      <c r="G14" s="106"/>
      <c r="H14" s="106"/>
      <c r="I14" s="107">
        <v>0</v>
      </c>
      <c r="J14" s="107">
        <v>37658.6</v>
      </c>
      <c r="K14" s="118">
        <v>37658.6</v>
      </c>
      <c r="L14" s="107">
        <v>0</v>
      </c>
      <c r="M14" s="20"/>
      <c r="R14" s="4"/>
      <c r="T14" s="109"/>
      <c r="U14" s="109"/>
      <c r="V14" s="109"/>
    </row>
    <row r="15" spans="1:28" x14ac:dyDescent="0.35">
      <c r="A15" s="102" t="s">
        <v>10</v>
      </c>
      <c r="B15" s="119">
        <v>4</v>
      </c>
      <c r="C15" s="120" t="s">
        <v>57</v>
      </c>
      <c r="D15" s="121">
        <v>26000000</v>
      </c>
      <c r="E15" s="122" t="s">
        <v>58</v>
      </c>
      <c r="F15" s="121">
        <v>21342.26</v>
      </c>
      <c r="G15" s="121"/>
      <c r="H15" s="107">
        <v>0</v>
      </c>
      <c r="I15" s="107">
        <v>0</v>
      </c>
      <c r="J15" s="107">
        <v>21342.26</v>
      </c>
      <c r="K15" s="121">
        <v>21342.26</v>
      </c>
      <c r="L15" s="200">
        <v>0</v>
      </c>
      <c r="M15" s="124"/>
      <c r="N15" s="109"/>
      <c r="O15" s="109"/>
      <c r="P15" s="109"/>
      <c r="Q15" s="109"/>
      <c r="R15" s="4"/>
      <c r="S15" s="125"/>
      <c r="T15" s="125"/>
      <c r="U15" s="125"/>
      <c r="V15" s="125"/>
      <c r="W15" s="109"/>
      <c r="X15" s="109"/>
    </row>
    <row r="16" spans="1:28" x14ac:dyDescent="0.35">
      <c r="A16" s="102" t="s">
        <v>10</v>
      </c>
      <c r="B16" s="103"/>
      <c r="C16" s="102" t="s">
        <v>59</v>
      </c>
      <c r="D16" s="111">
        <v>52400000</v>
      </c>
      <c r="E16" s="126" t="s">
        <v>60</v>
      </c>
      <c r="F16" s="107">
        <v>52385712.450000003</v>
      </c>
      <c r="G16" s="106"/>
      <c r="H16" s="106">
        <v>0</v>
      </c>
      <c r="I16" s="107"/>
      <c r="J16" s="107">
        <v>52385712.450000003</v>
      </c>
      <c r="K16" s="118">
        <v>52385712.450000003</v>
      </c>
      <c r="L16" s="107">
        <v>0</v>
      </c>
      <c r="M16" s="20"/>
      <c r="Q16" s="15"/>
      <c r="R16" s="4"/>
      <c r="T16" s="109"/>
      <c r="U16" s="109"/>
      <c r="V16" s="109"/>
    </row>
    <row r="17" spans="1:25" x14ac:dyDescent="0.35">
      <c r="A17" s="102" t="s">
        <v>10</v>
      </c>
      <c r="B17" s="103"/>
      <c r="C17" s="102" t="s">
        <v>59</v>
      </c>
      <c r="D17" s="111">
        <v>17500000</v>
      </c>
      <c r="E17" s="105" t="s">
        <v>61</v>
      </c>
      <c r="F17" s="107">
        <v>17504929</v>
      </c>
      <c r="G17" s="106"/>
      <c r="H17" s="106">
        <v>0</v>
      </c>
      <c r="I17" s="107"/>
      <c r="J17" s="107">
        <v>17504929</v>
      </c>
      <c r="K17" s="118">
        <v>17504929</v>
      </c>
      <c r="L17" s="107">
        <v>0</v>
      </c>
      <c r="M17" s="20"/>
      <c r="Q17" s="15"/>
      <c r="R17" s="4"/>
      <c r="T17" s="109"/>
      <c r="U17" s="109"/>
      <c r="V17" s="109"/>
    </row>
    <row r="18" spans="1:25" x14ac:dyDescent="0.35">
      <c r="A18" s="102" t="s">
        <v>10</v>
      </c>
      <c r="B18" s="103"/>
      <c r="C18" s="102" t="s">
        <v>62</v>
      </c>
      <c r="D18" s="111">
        <v>33300000</v>
      </c>
      <c r="E18" s="105" t="s">
        <v>63</v>
      </c>
      <c r="F18" s="107">
        <v>33300000</v>
      </c>
      <c r="G18" s="106"/>
      <c r="H18" s="106">
        <v>0</v>
      </c>
      <c r="I18" s="107"/>
      <c r="J18" s="107">
        <v>33300000</v>
      </c>
      <c r="K18" s="118">
        <v>33300000</v>
      </c>
      <c r="L18" s="107">
        <v>0</v>
      </c>
      <c r="M18" s="20"/>
      <c r="Q18" s="15"/>
      <c r="R18" s="4"/>
      <c r="T18" s="109"/>
      <c r="U18" s="109"/>
      <c r="V18" s="109"/>
      <c r="W18" s="71"/>
      <c r="X18" s="15"/>
      <c r="Y18" s="71"/>
    </row>
    <row r="19" spans="1:25" x14ac:dyDescent="0.35">
      <c r="A19" s="102" t="s">
        <v>10</v>
      </c>
      <c r="B19" s="103"/>
      <c r="C19" s="102" t="s">
        <v>64</v>
      </c>
      <c r="D19" s="111">
        <v>138905590.90000001</v>
      </c>
      <c r="E19" s="105" t="s">
        <v>65</v>
      </c>
      <c r="F19" s="107">
        <v>138905590.90000001</v>
      </c>
      <c r="G19" s="106"/>
      <c r="H19" s="106">
        <v>0</v>
      </c>
      <c r="I19" s="107"/>
      <c r="J19" s="107">
        <v>138905590.90000001</v>
      </c>
      <c r="K19" s="118">
        <v>138905590.90000001</v>
      </c>
      <c r="L19" s="107">
        <v>0</v>
      </c>
      <c r="M19" s="20"/>
      <c r="Q19" s="15"/>
      <c r="R19" s="4"/>
      <c r="T19" s="109"/>
      <c r="U19" s="109"/>
      <c r="V19" s="109"/>
      <c r="W19" s="71"/>
      <c r="X19" s="15"/>
      <c r="Y19" s="71"/>
    </row>
    <row r="20" spans="1:25" x14ac:dyDescent="0.35">
      <c r="A20" s="102" t="s">
        <v>10</v>
      </c>
      <c r="B20" s="103"/>
      <c r="C20" s="102" t="s">
        <v>66</v>
      </c>
      <c r="D20" s="111">
        <v>68294409.099999994</v>
      </c>
      <c r="E20" s="105" t="s">
        <v>67</v>
      </c>
      <c r="F20" s="107">
        <v>69945038.790000007</v>
      </c>
      <c r="G20" s="106"/>
      <c r="H20" s="106">
        <v>0</v>
      </c>
      <c r="I20" s="107"/>
      <c r="J20" s="107">
        <v>69945038.790000007</v>
      </c>
      <c r="K20" s="118">
        <v>69945038.790000007</v>
      </c>
      <c r="L20" s="107">
        <v>0</v>
      </c>
      <c r="M20" s="20"/>
      <c r="Q20" s="15"/>
      <c r="R20" s="4"/>
      <c r="T20" s="109"/>
      <c r="U20" s="109"/>
      <c r="V20" s="109"/>
      <c r="W20" s="71"/>
      <c r="X20" s="15"/>
      <c r="Y20" s="71"/>
    </row>
    <row r="21" spans="1:25" x14ac:dyDescent="0.35">
      <c r="A21" s="102" t="s">
        <v>10</v>
      </c>
      <c r="B21" s="103">
        <v>2</v>
      </c>
      <c r="C21" s="102" t="s">
        <v>12</v>
      </c>
      <c r="D21" s="111">
        <v>2390790</v>
      </c>
      <c r="E21" s="105" t="s">
        <v>13</v>
      </c>
      <c r="F21" s="107">
        <v>2390790</v>
      </c>
      <c r="G21" s="106"/>
      <c r="H21" s="106">
        <v>0</v>
      </c>
      <c r="I21" s="107"/>
      <c r="J21" s="107">
        <v>2390790</v>
      </c>
      <c r="K21" s="118">
        <v>2390790</v>
      </c>
      <c r="L21" s="107">
        <v>0</v>
      </c>
      <c r="M21" s="20"/>
      <c r="R21" s="4"/>
      <c r="T21" s="109"/>
      <c r="U21" s="109"/>
      <c r="V21" s="109"/>
      <c r="W21" s="9"/>
      <c r="X21" s="9"/>
    </row>
    <row r="22" spans="1:25" s="85" customFormat="1" x14ac:dyDescent="0.35">
      <c r="A22" s="120" t="s">
        <v>10</v>
      </c>
      <c r="B22" s="119">
        <v>5</v>
      </c>
      <c r="C22" s="120" t="s">
        <v>68</v>
      </c>
      <c r="D22" s="121">
        <v>0</v>
      </c>
      <c r="E22" s="122" t="s">
        <v>69</v>
      </c>
      <c r="F22" s="107">
        <v>57172312</v>
      </c>
      <c r="G22" s="106"/>
      <c r="H22" s="106"/>
      <c r="I22" s="107"/>
      <c r="J22" s="107">
        <v>57172312</v>
      </c>
      <c r="K22" s="118">
        <v>57172312</v>
      </c>
      <c r="L22" s="107">
        <v>0</v>
      </c>
      <c r="M22" s="20"/>
      <c r="N22" s="109"/>
      <c r="O22" s="109"/>
      <c r="P22" s="109"/>
      <c r="Q22" s="109"/>
      <c r="R22" s="4"/>
      <c r="S22" s="109"/>
      <c r="T22" s="109"/>
      <c r="U22" s="109"/>
      <c r="V22" s="109"/>
      <c r="W22" s="109"/>
      <c r="X22" s="109"/>
      <c r="Y22" s="127"/>
    </row>
    <row r="23" spans="1:25" ht="18.600000000000001" thickBot="1" x14ac:dyDescent="0.4">
      <c r="A23" s="16"/>
      <c r="B23" s="16"/>
      <c r="C23" s="16"/>
      <c r="D23" s="111">
        <v>312790790</v>
      </c>
      <c r="E23" s="36" t="s">
        <v>11</v>
      </c>
      <c r="F23" s="111">
        <v>371663374</v>
      </c>
      <c r="G23" s="40">
        <v>0</v>
      </c>
      <c r="H23" s="40">
        <v>0</v>
      </c>
      <c r="I23" s="40">
        <v>0</v>
      </c>
      <c r="J23" s="40">
        <v>371663374</v>
      </c>
      <c r="K23" s="40">
        <v>371663374</v>
      </c>
      <c r="L23" s="40">
        <v>0</v>
      </c>
      <c r="M23" s="21"/>
      <c r="R23" s="4"/>
      <c r="T23" s="109"/>
      <c r="U23" s="109"/>
      <c r="V23" s="109"/>
    </row>
    <row r="24" spans="1:25" ht="18.600000000000001" thickTop="1" x14ac:dyDescent="0.35">
      <c r="A24" s="18"/>
      <c r="B24" s="18"/>
      <c r="C24" s="18"/>
      <c r="E24" s="19"/>
      <c r="F24" s="20"/>
      <c r="G24" s="20"/>
      <c r="H24" s="21"/>
      <c r="I24" s="21"/>
      <c r="J24" s="21"/>
      <c r="K24" s="21"/>
      <c r="R24" s="4"/>
      <c r="T24" s="109"/>
      <c r="U24" s="109"/>
      <c r="V24" s="109"/>
      <c r="W24" s="9"/>
      <c r="X24" s="9"/>
    </row>
    <row r="25" spans="1:25" ht="18.600000000000001" hidden="1" outlineLevel="1" thickBot="1" x14ac:dyDescent="0.4">
      <c r="A25" s="22"/>
      <c r="B25" s="22"/>
      <c r="C25" s="22"/>
      <c r="D25" s="3" t="s">
        <v>70</v>
      </c>
      <c r="E25" s="3" t="s">
        <v>71</v>
      </c>
      <c r="H25" s="3" t="s">
        <v>7</v>
      </c>
      <c r="I25" s="3" t="s">
        <v>54</v>
      </c>
      <c r="J25" s="3" t="s">
        <v>8</v>
      </c>
      <c r="K25" s="24"/>
      <c r="N25" s="25"/>
      <c r="O25" s="25"/>
      <c r="P25" s="25"/>
      <c r="R25" s="4"/>
      <c r="S25" s="25"/>
      <c r="T25" s="25"/>
      <c r="U25" s="25"/>
      <c r="V25" s="25"/>
    </row>
    <row r="26" spans="1:25" ht="18.600000000000001" hidden="1" outlineLevel="1" thickBot="1" x14ac:dyDescent="0.4">
      <c r="A26" s="22"/>
      <c r="B26" s="22"/>
      <c r="C26" s="22"/>
      <c r="D26" s="23" t="s">
        <v>72</v>
      </c>
      <c r="E26" s="22" t="s">
        <v>73</v>
      </c>
      <c r="F26" s="23"/>
      <c r="G26" s="23"/>
      <c r="H26" s="23">
        <v>0</v>
      </c>
      <c r="I26" s="23">
        <v>0</v>
      </c>
      <c r="J26" s="23">
        <v>0.05</v>
      </c>
      <c r="K26" s="24" t="s">
        <v>14</v>
      </c>
      <c r="N26" s="25"/>
      <c r="O26" s="25"/>
      <c r="P26" s="25"/>
      <c r="R26" s="4"/>
      <c r="S26" s="25"/>
      <c r="T26" s="25"/>
      <c r="U26" s="25"/>
      <c r="V26" s="25"/>
    </row>
    <row r="27" spans="1:25" ht="18.600000000000001" hidden="1" outlineLevel="1" thickBot="1" x14ac:dyDescent="0.4">
      <c r="A27" s="22"/>
      <c r="B27" s="22"/>
      <c r="C27" s="22"/>
      <c r="D27" s="23" t="s">
        <v>74</v>
      </c>
      <c r="E27" s="22" t="s">
        <v>75</v>
      </c>
      <c r="F27" s="23"/>
      <c r="G27" s="23"/>
      <c r="H27" s="23">
        <v>0</v>
      </c>
      <c r="I27" s="23">
        <v>0</v>
      </c>
      <c r="J27" s="23">
        <v>0.16</v>
      </c>
      <c r="K27" s="24" t="s">
        <v>14</v>
      </c>
      <c r="N27" s="25"/>
      <c r="O27" s="25"/>
      <c r="P27" s="25"/>
      <c r="R27" s="4"/>
      <c r="S27" s="25"/>
      <c r="T27" s="25"/>
      <c r="U27" s="25"/>
      <c r="V27" s="25"/>
    </row>
    <row r="28" spans="1:25" ht="18.600000000000001" hidden="1" outlineLevel="1" thickBot="1" x14ac:dyDescent="0.4">
      <c r="A28" s="22"/>
      <c r="B28" s="22"/>
      <c r="C28" s="22"/>
      <c r="D28" s="23" t="s">
        <v>76</v>
      </c>
      <c r="E28" s="22" t="s">
        <v>77</v>
      </c>
      <c r="F28" s="23"/>
      <c r="G28" s="23"/>
      <c r="H28" s="23">
        <v>0</v>
      </c>
      <c r="I28" s="23">
        <v>0</v>
      </c>
      <c r="J28" s="23">
        <v>0.17</v>
      </c>
      <c r="K28" s="24" t="s">
        <v>14</v>
      </c>
      <c r="N28" s="25"/>
      <c r="O28" s="25"/>
      <c r="P28" s="25"/>
      <c r="R28" s="4"/>
      <c r="S28" s="25"/>
      <c r="T28" s="25"/>
      <c r="U28" s="25"/>
      <c r="V28" s="25"/>
    </row>
    <row r="29" spans="1:25" ht="18.600000000000001" hidden="1" outlineLevel="1" thickBot="1" x14ac:dyDescent="0.4">
      <c r="A29" s="22"/>
      <c r="B29" s="22"/>
      <c r="C29" s="22"/>
      <c r="D29" s="23" t="s">
        <v>78</v>
      </c>
      <c r="E29" s="22" t="s">
        <v>79</v>
      </c>
      <c r="F29" s="23"/>
      <c r="G29" s="23"/>
      <c r="H29" s="23">
        <v>0</v>
      </c>
      <c r="I29" s="23">
        <v>0</v>
      </c>
      <c r="J29" s="23">
        <v>0.17</v>
      </c>
      <c r="K29" s="24" t="s">
        <v>14</v>
      </c>
      <c r="N29" s="25"/>
      <c r="O29" s="25"/>
      <c r="P29" s="25"/>
      <c r="R29" s="4"/>
      <c r="S29" s="25"/>
      <c r="T29" s="25"/>
      <c r="U29" s="25"/>
      <c r="V29" s="25"/>
    </row>
    <row r="30" spans="1:25" ht="18.600000000000001" hidden="1" outlineLevel="1" thickBot="1" x14ac:dyDescent="0.4">
      <c r="A30" s="22"/>
      <c r="B30" s="22"/>
      <c r="C30" s="22"/>
      <c r="D30" s="23" t="s">
        <v>80</v>
      </c>
      <c r="E30" s="22" t="s">
        <v>81</v>
      </c>
      <c r="F30" s="23"/>
      <c r="G30" s="23"/>
      <c r="H30" s="23">
        <v>0</v>
      </c>
      <c r="I30" s="23">
        <v>0</v>
      </c>
      <c r="J30" s="23">
        <v>0.2</v>
      </c>
      <c r="K30" s="24" t="s">
        <v>14</v>
      </c>
      <c r="N30" s="25"/>
      <c r="O30" s="25"/>
      <c r="P30" s="25"/>
      <c r="R30" s="4"/>
      <c r="S30" s="25"/>
      <c r="T30" s="25"/>
      <c r="U30" s="25"/>
      <c r="V30" s="25"/>
    </row>
    <row r="31" spans="1:25" ht="18.600000000000001" hidden="1" outlineLevel="1" thickBot="1" x14ac:dyDescent="0.4">
      <c r="A31" s="22"/>
      <c r="B31" s="22"/>
      <c r="C31" s="22"/>
      <c r="D31" s="23" t="s">
        <v>82</v>
      </c>
      <c r="E31" s="22" t="s">
        <v>83</v>
      </c>
      <c r="F31" s="23"/>
      <c r="G31" s="23"/>
      <c r="H31" s="23">
        <v>0</v>
      </c>
      <c r="I31" s="23">
        <v>0</v>
      </c>
      <c r="J31" s="23">
        <v>0.21</v>
      </c>
      <c r="K31" s="24" t="s">
        <v>14</v>
      </c>
      <c r="R31" s="4"/>
      <c r="T31" s="109"/>
      <c r="U31" s="109"/>
      <c r="V31" s="109"/>
    </row>
    <row r="32" spans="1:25" ht="18.600000000000001" hidden="1" outlineLevel="1" thickBot="1" x14ac:dyDescent="0.4">
      <c r="A32" s="22"/>
      <c r="B32" s="22"/>
      <c r="C32" s="22"/>
      <c r="D32" s="23" t="s">
        <v>84</v>
      </c>
      <c r="E32" s="22" t="s">
        <v>85</v>
      </c>
      <c r="F32" s="23"/>
      <c r="G32" s="23"/>
      <c r="H32" s="23">
        <v>0</v>
      </c>
      <c r="I32" s="23">
        <v>0</v>
      </c>
      <c r="J32" s="23">
        <v>0.27</v>
      </c>
      <c r="K32" s="24" t="s">
        <v>14</v>
      </c>
      <c r="R32" s="4"/>
      <c r="T32" s="109"/>
      <c r="U32" s="109"/>
      <c r="V32" s="109"/>
    </row>
    <row r="33" spans="1:18" ht="18.600000000000001" hidden="1" outlineLevel="1" thickBot="1" x14ac:dyDescent="0.4">
      <c r="A33" s="22"/>
      <c r="B33" s="22"/>
      <c r="C33" s="22"/>
      <c r="D33" s="23" t="s">
        <v>86</v>
      </c>
      <c r="E33" s="22" t="s">
        <v>87</v>
      </c>
      <c r="F33" s="23"/>
      <c r="G33" s="23"/>
      <c r="H33" s="23">
        <v>0</v>
      </c>
      <c r="I33" s="23">
        <v>0</v>
      </c>
      <c r="J33" s="23">
        <v>0.3</v>
      </c>
      <c r="K33" s="24" t="s">
        <v>14</v>
      </c>
      <c r="R33" s="4"/>
    </row>
    <row r="34" spans="1:18" ht="18.600000000000001" hidden="1" outlineLevel="1" thickBot="1" x14ac:dyDescent="0.4">
      <c r="A34" s="22"/>
      <c r="B34" s="22"/>
      <c r="C34" s="22"/>
      <c r="D34" s="23" t="s">
        <v>88</v>
      </c>
      <c r="E34" s="22" t="s">
        <v>89</v>
      </c>
      <c r="F34" s="23"/>
      <c r="G34" s="23"/>
      <c r="H34" s="23">
        <v>0</v>
      </c>
      <c r="I34" s="23">
        <v>0</v>
      </c>
      <c r="J34" s="23">
        <v>0.32</v>
      </c>
      <c r="K34" s="24" t="s">
        <v>14</v>
      </c>
      <c r="R34" s="4"/>
    </row>
    <row r="35" spans="1:18" ht="18.600000000000001" hidden="1" outlineLevel="1" thickBot="1" x14ac:dyDescent="0.4">
      <c r="A35" s="22"/>
      <c r="B35" s="22"/>
      <c r="C35" s="22"/>
      <c r="D35" s="23" t="s">
        <v>90</v>
      </c>
      <c r="E35" s="22" t="s">
        <v>91</v>
      </c>
      <c r="F35" s="23"/>
      <c r="G35" s="23"/>
      <c r="H35" s="23">
        <v>0</v>
      </c>
      <c r="I35" s="23">
        <v>0</v>
      </c>
      <c r="J35" s="23">
        <v>0.35</v>
      </c>
      <c r="K35" s="24" t="s">
        <v>14</v>
      </c>
      <c r="R35" s="4"/>
    </row>
    <row r="36" spans="1:18" ht="18.600000000000001" hidden="1" outlineLevel="1" thickBot="1" x14ac:dyDescent="0.4">
      <c r="A36" s="22"/>
      <c r="B36" s="22"/>
      <c r="C36" s="22"/>
      <c r="D36" s="23" t="s">
        <v>92</v>
      </c>
      <c r="E36" s="22" t="s">
        <v>93</v>
      </c>
      <c r="F36" s="23"/>
      <c r="G36" s="23"/>
      <c r="H36" s="23">
        <v>0</v>
      </c>
      <c r="I36" s="23">
        <v>0</v>
      </c>
      <c r="J36" s="23">
        <v>0.41</v>
      </c>
      <c r="K36" s="24" t="s">
        <v>14</v>
      </c>
      <c r="R36" s="4"/>
    </row>
    <row r="37" spans="1:18" ht="18.600000000000001" hidden="1" outlineLevel="1" thickBot="1" x14ac:dyDescent="0.4">
      <c r="A37" s="22"/>
      <c r="B37" s="22"/>
      <c r="C37" s="22"/>
      <c r="D37" s="23" t="s">
        <v>94</v>
      </c>
      <c r="E37" s="22" t="s">
        <v>95</v>
      </c>
      <c r="F37" s="23"/>
      <c r="G37" s="23"/>
      <c r="H37" s="23">
        <v>0</v>
      </c>
      <c r="I37" s="23">
        <v>0</v>
      </c>
      <c r="J37" s="23">
        <v>0.41</v>
      </c>
      <c r="K37" s="24" t="s">
        <v>14</v>
      </c>
      <c r="R37" s="4"/>
    </row>
    <row r="38" spans="1:18" ht="18.600000000000001" hidden="1" outlineLevel="1" thickBot="1" x14ac:dyDescent="0.4">
      <c r="A38" s="22"/>
      <c r="B38" s="22"/>
      <c r="C38" s="22"/>
      <c r="D38" s="23" t="s">
        <v>96</v>
      </c>
      <c r="E38" s="22" t="s">
        <v>97</v>
      </c>
      <c r="F38" s="23"/>
      <c r="G38" s="23"/>
      <c r="H38" s="23">
        <v>0</v>
      </c>
      <c r="I38" s="23">
        <v>0</v>
      </c>
      <c r="J38" s="23">
        <v>0.61</v>
      </c>
      <c r="K38" s="24" t="s">
        <v>14</v>
      </c>
      <c r="R38" s="4"/>
    </row>
    <row r="39" spans="1:18" ht="18.600000000000001" hidden="1" outlineLevel="1" thickBot="1" x14ac:dyDescent="0.4">
      <c r="A39" s="22"/>
      <c r="B39" s="22"/>
      <c r="C39" s="22"/>
      <c r="D39" s="23" t="s">
        <v>98</v>
      </c>
      <c r="E39" s="22" t="s">
        <v>99</v>
      </c>
      <c r="F39" s="23"/>
      <c r="G39" s="23"/>
      <c r="H39" s="23">
        <v>0</v>
      </c>
      <c r="I39" s="23">
        <v>0</v>
      </c>
      <c r="J39" s="23">
        <v>0.7</v>
      </c>
      <c r="K39" s="24" t="s">
        <v>14</v>
      </c>
      <c r="R39" s="4"/>
    </row>
    <row r="40" spans="1:18" ht="18.600000000000001" hidden="1" outlineLevel="1" thickBot="1" x14ac:dyDescent="0.4">
      <c r="A40" s="22"/>
      <c r="B40" s="22"/>
      <c r="C40" s="22"/>
      <c r="D40" s="23" t="s">
        <v>100</v>
      </c>
      <c r="E40" s="22" t="s">
        <v>101</v>
      </c>
      <c r="F40" s="23"/>
      <c r="G40" s="23"/>
      <c r="H40" s="23">
        <v>0</v>
      </c>
      <c r="I40" s="23">
        <v>0</v>
      </c>
      <c r="J40" s="23">
        <v>0.71</v>
      </c>
      <c r="K40" s="24" t="s">
        <v>14</v>
      </c>
      <c r="R40" s="4"/>
    </row>
    <row r="41" spans="1:18" ht="18.600000000000001" hidden="1" outlineLevel="1" thickBot="1" x14ac:dyDescent="0.4">
      <c r="A41" s="22"/>
      <c r="B41" s="22"/>
      <c r="C41" s="22"/>
      <c r="D41" s="23" t="s">
        <v>102</v>
      </c>
      <c r="E41" s="22" t="s">
        <v>103</v>
      </c>
      <c r="F41" s="23"/>
      <c r="G41" s="23"/>
      <c r="H41" s="23">
        <v>0</v>
      </c>
      <c r="I41" s="23">
        <v>0</v>
      </c>
      <c r="J41" s="23">
        <v>0.77</v>
      </c>
      <c r="K41" s="24" t="s">
        <v>14</v>
      </c>
      <c r="R41" s="4"/>
    </row>
    <row r="42" spans="1:18" ht="18.600000000000001" hidden="1" outlineLevel="1" thickBot="1" x14ac:dyDescent="0.4">
      <c r="A42" s="22"/>
      <c r="B42" s="22"/>
      <c r="C42" s="22"/>
      <c r="D42" s="23" t="s">
        <v>104</v>
      </c>
      <c r="E42" s="22" t="s">
        <v>105</v>
      </c>
      <c r="F42" s="23"/>
      <c r="G42" s="23"/>
      <c r="H42" s="23">
        <v>0</v>
      </c>
      <c r="I42" s="23">
        <v>0</v>
      </c>
      <c r="J42" s="23">
        <v>0.98</v>
      </c>
      <c r="K42" s="24" t="s">
        <v>14</v>
      </c>
      <c r="R42" s="4"/>
    </row>
    <row r="43" spans="1:18" ht="18.600000000000001" hidden="1" outlineLevel="1" thickBot="1" x14ac:dyDescent="0.4">
      <c r="A43" s="22"/>
      <c r="B43" s="22"/>
      <c r="C43" s="22"/>
      <c r="D43" s="23" t="s">
        <v>106</v>
      </c>
      <c r="E43" s="22" t="s">
        <v>107</v>
      </c>
      <c r="F43" s="23"/>
      <c r="G43" s="23"/>
      <c r="H43" s="23">
        <v>0</v>
      </c>
      <c r="I43" s="23">
        <v>0</v>
      </c>
      <c r="J43" s="23">
        <v>1.44</v>
      </c>
      <c r="K43" s="24" t="s">
        <v>14</v>
      </c>
      <c r="R43" s="4"/>
    </row>
    <row r="44" spans="1:18" ht="18.600000000000001" hidden="1" outlineLevel="1" thickBot="1" x14ac:dyDescent="0.4">
      <c r="A44" s="22"/>
      <c r="B44" s="22"/>
      <c r="C44" s="22"/>
      <c r="D44" s="23" t="s">
        <v>108</v>
      </c>
      <c r="E44" s="22" t="s">
        <v>109</v>
      </c>
      <c r="F44" s="23"/>
      <c r="G44" s="23"/>
      <c r="H44" s="23">
        <v>0</v>
      </c>
      <c r="I44" s="23">
        <v>0</v>
      </c>
      <c r="J44" s="23">
        <v>1.44</v>
      </c>
      <c r="K44" s="24" t="s">
        <v>14</v>
      </c>
      <c r="R44" s="4"/>
    </row>
    <row r="45" spans="1:18" ht="18.600000000000001" hidden="1" outlineLevel="1" thickBot="1" x14ac:dyDescent="0.4">
      <c r="A45" s="22"/>
      <c r="B45" s="22"/>
      <c r="C45" s="22"/>
      <c r="D45" s="23" t="s">
        <v>110</v>
      </c>
      <c r="E45" s="22" t="s">
        <v>111</v>
      </c>
      <c r="F45" s="23"/>
      <c r="G45" s="23"/>
      <c r="H45" s="23">
        <v>0</v>
      </c>
      <c r="I45" s="23">
        <v>0</v>
      </c>
      <c r="J45" s="23">
        <v>1.51</v>
      </c>
      <c r="K45" s="24" t="s">
        <v>14</v>
      </c>
      <c r="R45" s="4"/>
    </row>
    <row r="46" spans="1:18" ht="18.600000000000001" hidden="1" outlineLevel="1" thickBot="1" x14ac:dyDescent="0.4">
      <c r="A46" s="22"/>
      <c r="B46" s="22"/>
      <c r="C46" s="22"/>
      <c r="D46" s="23" t="s">
        <v>112</v>
      </c>
      <c r="E46" s="22" t="s">
        <v>113</v>
      </c>
      <c r="F46" s="23"/>
      <c r="G46" s="23"/>
      <c r="H46" s="23">
        <v>0</v>
      </c>
      <c r="I46" s="23">
        <v>0</v>
      </c>
      <c r="J46" s="23">
        <v>1.58</v>
      </c>
      <c r="K46" s="24" t="s">
        <v>14</v>
      </c>
      <c r="R46" s="4"/>
    </row>
    <row r="47" spans="1:18" ht="18.600000000000001" hidden="1" outlineLevel="1" thickBot="1" x14ac:dyDescent="0.4">
      <c r="A47" s="22"/>
      <c r="B47" s="22"/>
      <c r="C47" s="22"/>
      <c r="D47" s="23" t="s">
        <v>114</v>
      </c>
      <c r="E47" s="22" t="s">
        <v>115</v>
      </c>
      <c r="F47" s="23"/>
      <c r="G47" s="23"/>
      <c r="H47" s="23">
        <v>0</v>
      </c>
      <c r="I47" s="23">
        <v>0</v>
      </c>
      <c r="J47" s="23">
        <v>1.76</v>
      </c>
      <c r="K47" s="24" t="s">
        <v>14</v>
      </c>
      <c r="R47" s="4"/>
    </row>
    <row r="48" spans="1:18" ht="18.600000000000001" hidden="1" outlineLevel="1" thickBot="1" x14ac:dyDescent="0.4">
      <c r="A48" s="22"/>
      <c r="B48" s="22"/>
      <c r="C48" s="22"/>
      <c r="D48" s="23" t="s">
        <v>116</v>
      </c>
      <c r="E48" s="22" t="s">
        <v>117</v>
      </c>
      <c r="F48" s="23"/>
      <c r="G48" s="23"/>
      <c r="H48" s="23">
        <v>0</v>
      </c>
      <c r="I48" s="23">
        <v>0</v>
      </c>
      <c r="J48" s="23">
        <v>1.78</v>
      </c>
      <c r="K48" s="24" t="s">
        <v>14</v>
      </c>
      <c r="R48" s="4"/>
    </row>
    <row r="49" spans="1:18" ht="18.600000000000001" hidden="1" outlineLevel="1" thickBot="1" x14ac:dyDescent="0.4">
      <c r="A49" s="22"/>
      <c r="B49" s="22"/>
      <c r="C49" s="22"/>
      <c r="D49" s="23" t="s">
        <v>118</v>
      </c>
      <c r="E49" s="22" t="s">
        <v>119</v>
      </c>
      <c r="F49" s="23"/>
      <c r="G49" s="23"/>
      <c r="H49" s="23">
        <v>0</v>
      </c>
      <c r="I49" s="23">
        <v>0</v>
      </c>
      <c r="J49" s="23">
        <v>1.8</v>
      </c>
      <c r="K49" s="24" t="s">
        <v>14</v>
      </c>
      <c r="R49" s="4"/>
    </row>
    <row r="50" spans="1:18" ht="18.600000000000001" hidden="1" outlineLevel="1" thickBot="1" x14ac:dyDescent="0.4">
      <c r="A50" s="22"/>
      <c r="B50" s="22"/>
      <c r="C50" s="22"/>
      <c r="D50" s="23" t="s">
        <v>120</v>
      </c>
      <c r="E50" s="22" t="s">
        <v>121</v>
      </c>
      <c r="F50" s="23"/>
      <c r="G50" s="23"/>
      <c r="H50" s="23">
        <v>0</v>
      </c>
      <c r="I50" s="23">
        <v>0</v>
      </c>
      <c r="J50" s="23">
        <v>2.0099999999999998</v>
      </c>
      <c r="K50" s="24" t="s">
        <v>14</v>
      </c>
      <c r="R50" s="4"/>
    </row>
    <row r="51" spans="1:18" ht="18.600000000000001" hidden="1" outlineLevel="1" thickBot="1" x14ac:dyDescent="0.4">
      <c r="A51" s="45"/>
      <c r="B51" s="45"/>
      <c r="C51" s="45"/>
      <c r="D51" s="23" t="s">
        <v>122</v>
      </c>
      <c r="E51" s="22" t="s">
        <v>123</v>
      </c>
      <c r="F51" s="46"/>
      <c r="G51" s="46"/>
      <c r="H51" s="23">
        <v>0</v>
      </c>
      <c r="I51" s="23">
        <v>0</v>
      </c>
      <c r="J51" s="23">
        <v>2.0299999999999998</v>
      </c>
      <c r="K51" s="24" t="s">
        <v>14</v>
      </c>
      <c r="R51" s="4"/>
    </row>
    <row r="52" spans="1:18" ht="18.600000000000001" hidden="1" outlineLevel="1" thickBot="1" x14ac:dyDescent="0.4">
      <c r="A52" s="45"/>
      <c r="B52" s="45"/>
      <c r="C52" s="45"/>
      <c r="D52" s="46" t="s">
        <v>124</v>
      </c>
      <c r="E52" s="45" t="s">
        <v>125</v>
      </c>
      <c r="F52" s="46"/>
      <c r="G52" s="46"/>
      <c r="H52" s="23">
        <v>0</v>
      </c>
      <c r="I52" s="23">
        <v>0</v>
      </c>
      <c r="J52" s="23">
        <v>3.48</v>
      </c>
      <c r="K52" s="24" t="s">
        <v>14</v>
      </c>
      <c r="R52" s="4"/>
    </row>
    <row r="53" spans="1:18" ht="18.600000000000001" hidden="1" outlineLevel="1" thickBot="1" x14ac:dyDescent="0.4">
      <c r="A53" s="45"/>
      <c r="B53" s="45"/>
      <c r="C53" s="45"/>
      <c r="D53" s="46" t="s">
        <v>126</v>
      </c>
      <c r="E53" s="45" t="s">
        <v>127</v>
      </c>
      <c r="F53" s="46"/>
      <c r="G53" s="46"/>
      <c r="H53" s="23">
        <v>0</v>
      </c>
      <c r="I53" s="23">
        <v>0</v>
      </c>
      <c r="J53" s="23">
        <v>3.64</v>
      </c>
      <c r="K53" s="24" t="s">
        <v>14</v>
      </c>
      <c r="R53" s="4"/>
    </row>
    <row r="54" spans="1:18" ht="18.600000000000001" hidden="1" outlineLevel="1" thickBot="1" x14ac:dyDescent="0.4">
      <c r="A54" s="45"/>
      <c r="B54" s="45"/>
      <c r="C54" s="45"/>
      <c r="D54" s="46" t="s">
        <v>128</v>
      </c>
      <c r="E54" s="45" t="s">
        <v>129</v>
      </c>
      <c r="F54" s="46"/>
      <c r="G54" s="46"/>
      <c r="H54" s="23">
        <v>0</v>
      </c>
      <c r="I54" s="23">
        <v>0</v>
      </c>
      <c r="J54" s="23">
        <v>3.95</v>
      </c>
      <c r="K54" s="24" t="s">
        <v>14</v>
      </c>
      <c r="R54" s="4"/>
    </row>
    <row r="55" spans="1:18" ht="18.600000000000001" hidden="1" outlineLevel="1" thickBot="1" x14ac:dyDescent="0.4">
      <c r="A55" s="45"/>
      <c r="B55" s="45"/>
      <c r="C55" s="45"/>
      <c r="D55" s="46" t="s">
        <v>130</v>
      </c>
      <c r="E55" s="45" t="s">
        <v>131</v>
      </c>
      <c r="F55" s="46"/>
      <c r="G55" s="46"/>
      <c r="H55" s="23">
        <v>0</v>
      </c>
      <c r="I55" s="23">
        <v>0</v>
      </c>
      <c r="J55" s="23">
        <v>6.49</v>
      </c>
      <c r="K55" s="24" t="s">
        <v>14</v>
      </c>
      <c r="R55" s="4"/>
    </row>
    <row r="56" spans="1:18" ht="18.600000000000001" hidden="1" outlineLevel="1" thickBot="1" x14ac:dyDescent="0.4">
      <c r="A56" s="45"/>
      <c r="B56" s="45"/>
      <c r="C56" s="45"/>
      <c r="D56" s="46" t="s">
        <v>132</v>
      </c>
      <c r="E56" s="45" t="s">
        <v>133</v>
      </c>
      <c r="F56" s="46"/>
      <c r="G56" s="46"/>
      <c r="H56" s="23">
        <v>0</v>
      </c>
      <c r="I56" s="23">
        <v>0</v>
      </c>
      <c r="J56" s="23">
        <v>6.86</v>
      </c>
      <c r="K56" s="24" t="s">
        <v>14</v>
      </c>
      <c r="R56" s="4"/>
    </row>
    <row r="57" spans="1:18" ht="18.600000000000001" hidden="1" outlineLevel="1" thickBot="1" x14ac:dyDescent="0.4">
      <c r="A57" s="45"/>
      <c r="B57" s="45"/>
      <c r="C57" s="45"/>
      <c r="D57" s="46" t="s">
        <v>134</v>
      </c>
      <c r="E57" s="45" t="s">
        <v>135</v>
      </c>
      <c r="F57" s="46"/>
      <c r="G57" s="46"/>
      <c r="H57" s="23">
        <v>0</v>
      </c>
      <c r="I57" s="23">
        <v>0</v>
      </c>
      <c r="J57" s="23">
        <v>8.3800000000000008</v>
      </c>
      <c r="K57" s="24" t="s">
        <v>14</v>
      </c>
      <c r="R57" s="4"/>
    </row>
    <row r="58" spans="1:18" ht="18.600000000000001" hidden="1" outlineLevel="1" thickBot="1" x14ac:dyDescent="0.4">
      <c r="A58" s="45"/>
      <c r="B58" s="45"/>
      <c r="C58" s="45"/>
      <c r="D58" s="46" t="s">
        <v>136</v>
      </c>
      <c r="E58" s="45" t="s">
        <v>137</v>
      </c>
      <c r="F58" s="46"/>
      <c r="G58" s="46"/>
      <c r="H58" s="23">
        <v>0</v>
      </c>
      <c r="I58" s="23">
        <v>0</v>
      </c>
      <c r="J58" s="23">
        <v>12.49</v>
      </c>
      <c r="K58" s="24" t="s">
        <v>14</v>
      </c>
      <c r="R58" s="4"/>
    </row>
    <row r="59" spans="1:18" ht="18.600000000000001" hidden="1" outlineLevel="1" thickBot="1" x14ac:dyDescent="0.4">
      <c r="A59" s="45"/>
      <c r="B59" s="45"/>
      <c r="C59" s="45"/>
      <c r="D59" s="46" t="s">
        <v>138</v>
      </c>
      <c r="E59" s="45" t="s">
        <v>139</v>
      </c>
      <c r="F59" s="46"/>
      <c r="G59" s="46"/>
      <c r="H59" s="23">
        <v>0</v>
      </c>
      <c r="I59" s="23">
        <v>0</v>
      </c>
      <c r="J59" s="23">
        <v>22.01</v>
      </c>
      <c r="K59" s="24" t="s">
        <v>14</v>
      </c>
      <c r="R59" s="4"/>
    </row>
    <row r="60" spans="1:18" ht="18.600000000000001" hidden="1" outlineLevel="1" thickBot="1" x14ac:dyDescent="0.4">
      <c r="A60" s="45"/>
      <c r="B60" s="45"/>
      <c r="C60" s="45"/>
      <c r="D60" s="46" t="s">
        <v>140</v>
      </c>
      <c r="E60" s="45" t="s">
        <v>141</v>
      </c>
      <c r="F60" s="46"/>
      <c r="G60" s="46"/>
      <c r="H60" s="23">
        <v>0</v>
      </c>
      <c r="I60" s="23">
        <v>0</v>
      </c>
      <c r="J60" s="23">
        <v>82.82</v>
      </c>
      <c r="K60" s="24" t="s">
        <v>14</v>
      </c>
      <c r="R60" s="4"/>
    </row>
    <row r="61" spans="1:18" ht="18.600000000000001" hidden="1" outlineLevel="1" thickBot="1" x14ac:dyDescent="0.4">
      <c r="A61" s="45"/>
      <c r="B61" s="45"/>
      <c r="C61" s="45"/>
      <c r="D61" s="46" t="s">
        <v>142</v>
      </c>
      <c r="E61" s="45" t="s">
        <v>143</v>
      </c>
      <c r="F61" s="46"/>
      <c r="G61" s="46"/>
      <c r="H61" s="23">
        <v>0</v>
      </c>
      <c r="I61" s="23">
        <v>0</v>
      </c>
      <c r="J61" s="23">
        <v>84.8</v>
      </c>
      <c r="K61" s="24" t="s">
        <v>14</v>
      </c>
      <c r="R61" s="4"/>
    </row>
    <row r="62" spans="1:18" ht="18.600000000000001" hidden="1" outlineLevel="1" thickBot="1" x14ac:dyDescent="0.4">
      <c r="A62" s="45"/>
      <c r="B62" s="45"/>
      <c r="C62" s="45"/>
      <c r="D62" s="46" t="s">
        <v>144</v>
      </c>
      <c r="E62" s="45" t="s">
        <v>145</v>
      </c>
      <c r="F62" s="46"/>
      <c r="G62" s="46"/>
      <c r="H62" s="23">
        <v>0</v>
      </c>
      <c r="I62" s="23">
        <v>0</v>
      </c>
      <c r="J62" s="23">
        <v>91.8</v>
      </c>
      <c r="K62" s="24" t="s">
        <v>14</v>
      </c>
      <c r="R62" s="4"/>
    </row>
    <row r="63" spans="1:18" ht="18.600000000000001" hidden="1" outlineLevel="1" thickBot="1" x14ac:dyDescent="0.4">
      <c r="A63" s="45"/>
      <c r="B63" s="45"/>
      <c r="C63" s="45"/>
      <c r="D63" s="46" t="s">
        <v>146</v>
      </c>
      <c r="E63" s="45" t="s">
        <v>147</v>
      </c>
      <c r="F63" s="46"/>
      <c r="G63" s="46"/>
      <c r="H63" s="23">
        <v>-0.01</v>
      </c>
      <c r="I63" s="23">
        <v>0</v>
      </c>
      <c r="J63" s="23">
        <v>138.78</v>
      </c>
      <c r="K63" s="24" t="s">
        <v>14</v>
      </c>
      <c r="R63" s="4"/>
    </row>
    <row r="64" spans="1:18" ht="18.600000000000001" hidden="1" outlineLevel="1" thickBot="1" x14ac:dyDescent="0.4">
      <c r="A64" s="45"/>
      <c r="B64" s="45"/>
      <c r="C64" s="45"/>
      <c r="D64" s="46" t="s">
        <v>148</v>
      </c>
      <c r="E64" s="45" t="s">
        <v>149</v>
      </c>
      <c r="F64" s="46"/>
      <c r="G64" s="46"/>
      <c r="H64" s="23">
        <v>0</v>
      </c>
      <c r="I64" s="23">
        <v>0</v>
      </c>
      <c r="J64" s="23">
        <v>100.55</v>
      </c>
      <c r="K64" s="24" t="s">
        <v>14</v>
      </c>
      <c r="R64" s="4"/>
    </row>
    <row r="65" spans="1:21" ht="18.600000000000001" hidden="1" outlineLevel="1" thickBot="1" x14ac:dyDescent="0.4">
      <c r="A65" s="45"/>
      <c r="B65" s="45"/>
      <c r="C65" s="45"/>
      <c r="D65" s="46" t="s">
        <v>150</v>
      </c>
      <c r="E65" s="45" t="s">
        <v>151</v>
      </c>
      <c r="F65" s="46"/>
      <c r="G65" s="46"/>
      <c r="H65" s="23">
        <v>0</v>
      </c>
      <c r="I65" s="23">
        <v>0</v>
      </c>
      <c r="J65" s="23">
        <v>104</v>
      </c>
      <c r="K65" s="24" t="s">
        <v>14</v>
      </c>
      <c r="R65" s="4"/>
      <c r="T65" s="109"/>
      <c r="U65" s="109"/>
    </row>
    <row r="66" spans="1:21" ht="18.600000000000001" hidden="1" outlineLevel="1" thickBot="1" x14ac:dyDescent="0.4">
      <c r="A66" s="45"/>
      <c r="B66" s="45"/>
      <c r="C66" s="45"/>
      <c r="D66" s="46" t="s">
        <v>152</v>
      </c>
      <c r="E66" s="45" t="s">
        <v>153</v>
      </c>
      <c r="F66" s="46"/>
      <c r="G66" s="46"/>
      <c r="H66" s="23">
        <v>0</v>
      </c>
      <c r="I66" s="23">
        <v>0</v>
      </c>
      <c r="J66" s="23">
        <v>119.81</v>
      </c>
      <c r="K66" s="24" t="s">
        <v>14</v>
      </c>
      <c r="R66" s="4"/>
      <c r="T66" s="109"/>
      <c r="U66" s="109"/>
    </row>
    <row r="67" spans="1:21" ht="18.600000000000001" hidden="1" outlineLevel="1" thickBot="1" x14ac:dyDescent="0.4">
      <c r="A67" s="45"/>
      <c r="B67" s="45"/>
      <c r="C67" s="45"/>
      <c r="D67" s="46" t="s">
        <v>154</v>
      </c>
      <c r="E67" s="45" t="s">
        <v>155</v>
      </c>
      <c r="F67" s="46"/>
      <c r="G67" s="46"/>
      <c r="H67" s="23">
        <v>0</v>
      </c>
      <c r="I67" s="23">
        <v>0</v>
      </c>
      <c r="J67" s="23">
        <v>215.16</v>
      </c>
      <c r="K67" s="24" t="s">
        <v>14</v>
      </c>
      <c r="R67" s="4"/>
      <c r="T67" s="109"/>
      <c r="U67" s="109"/>
    </row>
    <row r="68" spans="1:21" ht="18.600000000000001" hidden="1" outlineLevel="1" thickBot="1" x14ac:dyDescent="0.4">
      <c r="A68" s="45"/>
      <c r="B68" s="45"/>
      <c r="C68" s="45"/>
      <c r="D68" s="46" t="s">
        <v>156</v>
      </c>
      <c r="E68" s="45" t="s">
        <v>157</v>
      </c>
      <c r="F68" s="46"/>
      <c r="G68" s="46"/>
      <c r="H68" s="23">
        <v>0</v>
      </c>
      <c r="I68" s="23">
        <v>0</v>
      </c>
      <c r="J68" s="23">
        <v>500.9</v>
      </c>
      <c r="K68" s="24" t="s">
        <v>14</v>
      </c>
      <c r="R68" s="4"/>
      <c r="T68" s="109"/>
      <c r="U68" s="109"/>
    </row>
    <row r="69" spans="1:21" ht="18.600000000000001" hidden="1" outlineLevel="1" thickBot="1" x14ac:dyDescent="0.4">
      <c r="A69" s="45"/>
      <c r="B69" s="45"/>
      <c r="C69" s="45"/>
      <c r="D69" s="46" t="s">
        <v>158</v>
      </c>
      <c r="E69" s="45" t="s">
        <v>159</v>
      </c>
      <c r="F69" s="46"/>
      <c r="G69" s="46"/>
      <c r="H69" s="23">
        <v>0</v>
      </c>
      <c r="I69" s="23">
        <v>0</v>
      </c>
      <c r="J69" s="35">
        <v>636.13</v>
      </c>
      <c r="K69" s="24" t="s">
        <v>14</v>
      </c>
      <c r="N69" s="9">
        <v>124523055</v>
      </c>
      <c r="R69" s="4"/>
      <c r="T69" s="109"/>
      <c r="U69" s="109"/>
    </row>
    <row r="70" spans="1:21" ht="18.600000000000001" hidden="1" outlineLevel="1" thickBot="1" x14ac:dyDescent="0.4">
      <c r="A70" s="22"/>
      <c r="B70" s="22"/>
      <c r="C70" s="22"/>
      <c r="D70" s="46" t="s">
        <v>160</v>
      </c>
      <c r="E70" s="45" t="s">
        <v>161</v>
      </c>
      <c r="F70" s="23"/>
      <c r="G70" s="23"/>
      <c r="H70" s="23">
        <v>0</v>
      </c>
      <c r="I70" s="23">
        <v>0</v>
      </c>
      <c r="J70" s="35">
        <v>2285.84</v>
      </c>
      <c r="K70" s="24" t="s">
        <v>14</v>
      </c>
      <c r="N70" s="9">
        <v>124402840.94</v>
      </c>
      <c r="R70" s="4"/>
      <c r="T70" s="109"/>
      <c r="U70" s="109"/>
    </row>
    <row r="71" spans="1:21" ht="18.600000000000001" hidden="1" outlineLevel="1" thickBot="1" x14ac:dyDescent="0.4">
      <c r="A71" s="22"/>
      <c r="B71" s="22"/>
      <c r="C71" s="22"/>
      <c r="D71" s="23">
        <v>1</v>
      </c>
      <c r="E71" s="22"/>
      <c r="F71" s="23"/>
      <c r="G71" s="23"/>
      <c r="H71" s="23">
        <v>-0.08</v>
      </c>
      <c r="I71" s="23">
        <v>0</v>
      </c>
      <c r="J71" s="35">
        <v>879836.67</v>
      </c>
      <c r="K71" s="24" t="s">
        <v>14</v>
      </c>
      <c r="N71" s="9">
        <v>120214.06000000238</v>
      </c>
      <c r="R71" s="4"/>
      <c r="T71" s="109"/>
      <c r="U71" s="109"/>
    </row>
    <row r="72" spans="1:21" ht="18.600000000000001" hidden="1" outlineLevel="1" thickBot="1" x14ac:dyDescent="0.4">
      <c r="A72" s="22"/>
      <c r="B72" s="22"/>
      <c r="C72" s="22"/>
      <c r="D72" s="23"/>
      <c r="E72" s="22"/>
      <c r="F72" s="23"/>
      <c r="G72" s="23"/>
      <c r="H72" s="23"/>
      <c r="I72" s="23"/>
      <c r="J72" s="27"/>
      <c r="K72" s="24"/>
      <c r="R72" s="4"/>
      <c r="T72" s="109"/>
      <c r="U72" s="109"/>
    </row>
    <row r="73" spans="1:21" hidden="1" outlineLevel="1" x14ac:dyDescent="0.35">
      <c r="A73" s="18"/>
      <c r="B73" s="18"/>
      <c r="C73" s="18"/>
      <c r="E73" s="18"/>
      <c r="F73" s="20"/>
      <c r="G73" s="20"/>
      <c r="H73" s="20"/>
      <c r="I73" s="20"/>
      <c r="J73" s="20"/>
      <c r="K73" s="13"/>
      <c r="R73" s="4"/>
      <c r="T73" s="109"/>
      <c r="U73" s="109"/>
    </row>
    <row r="74" spans="1:21" collapsed="1" x14ac:dyDescent="0.35">
      <c r="A74" s="41" t="s">
        <v>1</v>
      </c>
      <c r="B74" s="41" t="s">
        <v>2</v>
      </c>
      <c r="C74" s="41" t="s">
        <v>4</v>
      </c>
      <c r="D74" s="41" t="s">
        <v>3</v>
      </c>
      <c r="E74" s="41" t="s">
        <v>5</v>
      </c>
      <c r="F74" s="42" t="s">
        <v>6</v>
      </c>
      <c r="G74" s="42" t="s">
        <v>53</v>
      </c>
      <c r="H74" s="41" t="s">
        <v>7</v>
      </c>
      <c r="I74" s="42" t="s">
        <v>54</v>
      </c>
      <c r="J74" s="41" t="s">
        <v>8</v>
      </c>
      <c r="K74" s="42" t="s">
        <v>55</v>
      </c>
      <c r="L74" s="42" t="s">
        <v>9</v>
      </c>
      <c r="M74" s="72"/>
      <c r="R74" s="4"/>
      <c r="S74" s="59" t="s">
        <v>6</v>
      </c>
      <c r="T74" s="109"/>
      <c r="U74" s="109"/>
    </row>
    <row r="75" spans="1:21" x14ac:dyDescent="0.35">
      <c r="A75" s="120" t="s">
        <v>14</v>
      </c>
      <c r="B75" s="120"/>
      <c r="C75" s="120"/>
      <c r="D75" s="121"/>
      <c r="E75" s="128" t="s">
        <v>56</v>
      </c>
      <c r="F75" s="107">
        <v>884286.7</v>
      </c>
      <c r="G75" s="107"/>
      <c r="H75" s="107">
        <v>0</v>
      </c>
      <c r="I75" s="107">
        <v>0</v>
      </c>
      <c r="J75" s="107">
        <v>884286.70000000007</v>
      </c>
      <c r="K75" s="118">
        <v>884286.70000000007</v>
      </c>
      <c r="L75" s="107">
        <v>0</v>
      </c>
      <c r="M75" s="20"/>
      <c r="R75" s="4"/>
      <c r="S75" s="66">
        <v>885619.19999999995</v>
      </c>
      <c r="T75" s="109">
        <v>-1332.5</v>
      </c>
      <c r="U75" s="109"/>
    </row>
    <row r="76" spans="1:21" x14ac:dyDescent="0.35">
      <c r="A76" s="120" t="s">
        <v>14</v>
      </c>
      <c r="B76" s="119">
        <v>1</v>
      </c>
      <c r="C76" s="120" t="s">
        <v>68</v>
      </c>
      <c r="D76" s="121">
        <v>558000000</v>
      </c>
      <c r="E76" s="128" t="s">
        <v>162</v>
      </c>
      <c r="F76" s="129">
        <v>558496332.17999995</v>
      </c>
      <c r="G76" s="107"/>
      <c r="H76" s="107">
        <v>0</v>
      </c>
      <c r="I76" s="107">
        <v>0</v>
      </c>
      <c r="J76" s="107">
        <v>558496332.17999995</v>
      </c>
      <c r="K76" s="118">
        <v>558496332.17999995</v>
      </c>
      <c r="L76" s="107">
        <v>0</v>
      </c>
      <c r="M76" s="20"/>
      <c r="R76" s="4"/>
      <c r="S76" s="66">
        <v>558496332.17999995</v>
      </c>
      <c r="T76" s="109">
        <v>0</v>
      </c>
      <c r="U76" s="109"/>
    </row>
    <row r="77" spans="1:21" x14ac:dyDescent="0.35">
      <c r="A77" s="120" t="s">
        <v>14</v>
      </c>
      <c r="B77" s="119">
        <v>2</v>
      </c>
      <c r="C77" s="120" t="s">
        <v>163</v>
      </c>
      <c r="D77" s="121">
        <v>1914956.5299999998</v>
      </c>
      <c r="E77" s="128" t="s">
        <v>164</v>
      </c>
      <c r="F77" s="107">
        <v>804117.19</v>
      </c>
      <c r="G77" s="107"/>
      <c r="H77" s="107">
        <v>0</v>
      </c>
      <c r="I77" s="107">
        <v>0</v>
      </c>
      <c r="J77" s="107">
        <v>804117.19</v>
      </c>
      <c r="K77" s="118">
        <v>804117.19</v>
      </c>
      <c r="L77" s="107">
        <v>0</v>
      </c>
      <c r="M77" s="20"/>
      <c r="R77" s="4"/>
      <c r="S77" s="66">
        <v>888395.92999999993</v>
      </c>
      <c r="T77" s="109">
        <v>-84278.739999999991</v>
      </c>
      <c r="U77" s="109"/>
    </row>
    <row r="78" spans="1:21" x14ac:dyDescent="0.35">
      <c r="A78" s="120" t="s">
        <v>14</v>
      </c>
      <c r="B78" s="119"/>
      <c r="C78" s="120" t="s">
        <v>165</v>
      </c>
      <c r="D78" s="121"/>
      <c r="E78" s="128" t="s">
        <v>164</v>
      </c>
      <c r="F78" s="107">
        <v>34666.239999999998</v>
      </c>
      <c r="G78" s="107"/>
      <c r="H78" s="107">
        <v>0</v>
      </c>
      <c r="I78" s="107">
        <v>0</v>
      </c>
      <c r="J78" s="107">
        <v>34666.239999999998</v>
      </c>
      <c r="K78" s="118">
        <v>34666.239999999998</v>
      </c>
      <c r="L78" s="107"/>
      <c r="M78" s="20"/>
      <c r="R78" s="4"/>
      <c r="S78" s="66"/>
      <c r="T78" s="109">
        <v>34666.239999999998</v>
      </c>
      <c r="U78" s="109"/>
    </row>
    <row r="79" spans="1:21" x14ac:dyDescent="0.35">
      <c r="A79" s="120" t="s">
        <v>14</v>
      </c>
      <c r="B79" s="119">
        <v>2</v>
      </c>
      <c r="C79" s="120" t="s">
        <v>166</v>
      </c>
      <c r="D79" s="121">
        <v>793401</v>
      </c>
      <c r="E79" s="128" t="s">
        <v>167</v>
      </c>
      <c r="F79" s="107">
        <v>715819.87999999989</v>
      </c>
      <c r="G79" s="107"/>
      <c r="H79" s="107">
        <v>0</v>
      </c>
      <c r="I79" s="107">
        <v>0</v>
      </c>
      <c r="J79" s="107">
        <v>715819.88</v>
      </c>
      <c r="K79" s="118">
        <v>715819.88</v>
      </c>
      <c r="L79" s="107">
        <v>0</v>
      </c>
      <c r="M79" s="20"/>
      <c r="R79" s="4"/>
      <c r="S79" s="66">
        <v>793401</v>
      </c>
      <c r="T79" s="109">
        <v>-77581.120000000112</v>
      </c>
      <c r="U79" s="109" t="s">
        <v>168</v>
      </c>
    </row>
    <row r="80" spans="1:21" x14ac:dyDescent="0.35">
      <c r="A80" s="120" t="s">
        <v>14</v>
      </c>
      <c r="B80" s="119">
        <v>2</v>
      </c>
      <c r="C80" s="120" t="s">
        <v>169</v>
      </c>
      <c r="D80" s="121">
        <v>52552.71</v>
      </c>
      <c r="E80" s="128" t="s">
        <v>170</v>
      </c>
      <c r="F80" s="107">
        <v>52552.71</v>
      </c>
      <c r="G80" s="107"/>
      <c r="H80" s="107">
        <v>0</v>
      </c>
      <c r="I80" s="107">
        <v>0</v>
      </c>
      <c r="J80" s="107">
        <v>52552.71</v>
      </c>
      <c r="K80" s="118">
        <v>52552.71</v>
      </c>
      <c r="L80" s="107">
        <v>0</v>
      </c>
      <c r="M80" s="20"/>
      <c r="R80" s="4"/>
      <c r="S80" s="66">
        <v>52552.71</v>
      </c>
      <c r="T80" s="109">
        <v>0</v>
      </c>
      <c r="U80" s="109"/>
    </row>
    <row r="81" spans="1:32" x14ac:dyDescent="0.35">
      <c r="A81" s="120" t="s">
        <v>14</v>
      </c>
      <c r="B81" s="119">
        <v>2</v>
      </c>
      <c r="C81" s="120" t="s">
        <v>12</v>
      </c>
      <c r="D81" s="121">
        <v>120178.84</v>
      </c>
      <c r="E81" s="128" t="s">
        <v>171</v>
      </c>
      <c r="F81" s="107">
        <v>120214.06</v>
      </c>
      <c r="G81" s="107"/>
      <c r="H81" s="107">
        <v>0</v>
      </c>
      <c r="I81" s="107">
        <v>0</v>
      </c>
      <c r="J81" s="107">
        <v>120214.06</v>
      </c>
      <c r="K81" s="118">
        <v>120214.06</v>
      </c>
      <c r="L81" s="107">
        <v>0</v>
      </c>
      <c r="M81" s="20"/>
      <c r="R81" s="4"/>
      <c r="S81" s="66">
        <v>120214.06</v>
      </c>
      <c r="T81" s="109">
        <v>0</v>
      </c>
      <c r="U81" s="109"/>
      <c r="V81" s="109"/>
    </row>
    <row r="82" spans="1:32" ht="23.25" customHeight="1" x14ac:dyDescent="0.35">
      <c r="A82" s="120" t="s">
        <v>14</v>
      </c>
      <c r="B82" s="119">
        <v>2</v>
      </c>
      <c r="C82" s="120" t="s">
        <v>12</v>
      </c>
      <c r="D82" s="121">
        <v>136834013</v>
      </c>
      <c r="E82" s="128" t="s">
        <v>172</v>
      </c>
      <c r="F82" s="107">
        <v>124402840.94</v>
      </c>
      <c r="G82" s="107"/>
      <c r="H82" s="107">
        <v>0</v>
      </c>
      <c r="I82" s="107"/>
      <c r="J82" s="107">
        <v>124402840.94</v>
      </c>
      <c r="K82" s="118">
        <v>124402840.94</v>
      </c>
      <c r="L82" s="107">
        <v>0</v>
      </c>
      <c r="M82" s="20"/>
      <c r="R82" s="4"/>
      <c r="S82" s="66">
        <v>136725231.28</v>
      </c>
      <c r="T82" s="109">
        <v>-12322390.340000004</v>
      </c>
      <c r="U82" s="109" t="s">
        <v>173</v>
      </c>
      <c r="V82" s="109"/>
    </row>
    <row r="83" spans="1:32" x14ac:dyDescent="0.35">
      <c r="A83" s="120" t="s">
        <v>14</v>
      </c>
      <c r="B83" s="119">
        <v>4</v>
      </c>
      <c r="C83" s="120" t="s">
        <v>174</v>
      </c>
      <c r="D83" s="121">
        <v>102409784.81</v>
      </c>
      <c r="E83" s="128" t="s">
        <v>175</v>
      </c>
      <c r="F83" s="107">
        <v>102409784.81</v>
      </c>
      <c r="G83" s="130"/>
      <c r="H83" s="131">
        <v>0</v>
      </c>
      <c r="I83" s="131"/>
      <c r="J83" s="107">
        <v>102409784.81</v>
      </c>
      <c r="K83" s="118">
        <v>102409784.81</v>
      </c>
      <c r="L83" s="107">
        <v>0</v>
      </c>
      <c r="M83" s="20"/>
      <c r="R83" s="4"/>
      <c r="S83" s="66">
        <v>89958868.349999994</v>
      </c>
      <c r="T83" s="109">
        <v>12450916.460000008</v>
      </c>
      <c r="U83" s="109" t="s">
        <v>176</v>
      </c>
      <c r="V83" s="109"/>
    </row>
    <row r="84" spans="1:32" x14ac:dyDescent="0.35">
      <c r="A84" s="120" t="s">
        <v>14</v>
      </c>
      <c r="B84" s="119" t="s">
        <v>177</v>
      </c>
      <c r="C84" s="120" t="s">
        <v>178</v>
      </c>
      <c r="D84" s="121">
        <v>87650000</v>
      </c>
      <c r="E84" s="128" t="s">
        <v>179</v>
      </c>
      <c r="F84" s="107">
        <v>87650000</v>
      </c>
      <c r="G84" s="107"/>
      <c r="H84" s="107">
        <v>0</v>
      </c>
      <c r="I84" s="107">
        <v>0</v>
      </c>
      <c r="J84" s="107">
        <v>87650000</v>
      </c>
      <c r="K84" s="118">
        <v>87650000</v>
      </c>
      <c r="L84" s="107">
        <v>0</v>
      </c>
      <c r="M84" s="20"/>
      <c r="R84" s="4"/>
      <c r="S84" s="66">
        <v>87650000</v>
      </c>
      <c r="T84" s="109">
        <v>0</v>
      </c>
      <c r="U84" s="109"/>
      <c r="V84" s="109"/>
      <c r="W84" s="9"/>
      <c r="X84" s="9"/>
    </row>
    <row r="85" spans="1:32" x14ac:dyDescent="0.35">
      <c r="A85" s="120" t="s">
        <v>14</v>
      </c>
      <c r="B85" s="119" t="s">
        <v>177</v>
      </c>
      <c r="C85" s="120" t="s">
        <v>180</v>
      </c>
      <c r="D85" s="121">
        <v>260150000</v>
      </c>
      <c r="E85" s="128" t="s">
        <v>181</v>
      </c>
      <c r="F85" s="107">
        <v>260150000</v>
      </c>
      <c r="G85" s="107"/>
      <c r="H85" s="107">
        <v>0</v>
      </c>
      <c r="I85" s="107">
        <v>0</v>
      </c>
      <c r="J85" s="107">
        <v>260150000</v>
      </c>
      <c r="K85" s="118">
        <v>260150000</v>
      </c>
      <c r="L85" s="107">
        <v>0</v>
      </c>
      <c r="M85" s="20"/>
      <c r="Q85" s="26"/>
      <c r="R85" s="4"/>
      <c r="S85" s="66">
        <v>260150000</v>
      </c>
      <c r="T85" s="109">
        <v>0</v>
      </c>
      <c r="U85" s="109"/>
      <c r="V85" s="109"/>
      <c r="W85" s="9"/>
      <c r="X85" s="9"/>
    </row>
    <row r="86" spans="1:32" x14ac:dyDescent="0.35">
      <c r="A86" s="120" t="s">
        <v>14</v>
      </c>
      <c r="B86" s="119">
        <v>4</v>
      </c>
      <c r="C86" s="120" t="s">
        <v>57</v>
      </c>
      <c r="D86" s="121">
        <v>26000000</v>
      </c>
      <c r="E86" s="122" t="s">
        <v>58</v>
      </c>
      <c r="F86" s="107">
        <v>27976.29</v>
      </c>
      <c r="G86" s="121"/>
      <c r="H86" s="107">
        <v>0</v>
      </c>
      <c r="I86" s="107">
        <v>0</v>
      </c>
      <c r="J86" s="121">
        <v>27976.29</v>
      </c>
      <c r="K86" s="121">
        <v>27976.29</v>
      </c>
      <c r="L86" s="200">
        <v>0</v>
      </c>
      <c r="M86" s="124"/>
      <c r="N86" s="109"/>
      <c r="O86" s="109"/>
      <c r="P86" s="109"/>
      <c r="Q86" s="109"/>
      <c r="R86" s="4"/>
      <c r="S86" s="64">
        <v>27976.29</v>
      </c>
      <c r="T86" s="109">
        <v>0</v>
      </c>
      <c r="U86" s="109"/>
      <c r="V86" s="109"/>
      <c r="W86" s="109"/>
      <c r="X86" s="109"/>
    </row>
    <row r="87" spans="1:32" ht="18.600000000000001" thickBot="1" x14ac:dyDescent="0.4">
      <c r="D87" s="48">
        <v>1147924886.8900001</v>
      </c>
      <c r="E87" s="39" t="s">
        <v>15</v>
      </c>
      <c r="F87" s="48">
        <v>1135748591</v>
      </c>
      <c r="G87" s="40">
        <v>0</v>
      </c>
      <c r="H87" s="40">
        <v>0</v>
      </c>
      <c r="I87" s="40">
        <v>0</v>
      </c>
      <c r="J87" s="40">
        <v>1135748591</v>
      </c>
      <c r="K87" s="40">
        <v>1135748591</v>
      </c>
      <c r="L87" s="40">
        <v>0</v>
      </c>
      <c r="M87" s="21"/>
      <c r="R87" s="4"/>
      <c r="S87" s="40">
        <v>1135748591</v>
      </c>
      <c r="T87" s="40">
        <v>3.7252902984619141E-9</v>
      </c>
      <c r="U87" s="109"/>
      <c r="V87" s="109"/>
      <c r="X87" s="9"/>
    </row>
    <row r="88" spans="1:32" ht="18.600000000000001" thickTop="1" x14ac:dyDescent="0.35">
      <c r="D88" s="10"/>
      <c r="E88" s="68"/>
      <c r="F88" s="17"/>
      <c r="G88" s="17"/>
      <c r="H88" s="31"/>
      <c r="I88" s="32"/>
      <c r="J88" s="31"/>
      <c r="K88" s="32"/>
      <c r="R88" s="4"/>
      <c r="T88" s="109"/>
      <c r="U88" s="109"/>
      <c r="V88" s="109"/>
      <c r="X88" s="9"/>
    </row>
    <row r="89" spans="1:32" collapsed="1" x14ac:dyDescent="0.35">
      <c r="A89" s="41" t="s">
        <v>1</v>
      </c>
      <c r="B89" s="41" t="s">
        <v>2</v>
      </c>
      <c r="C89" s="41" t="s">
        <v>4</v>
      </c>
      <c r="D89" s="41" t="s">
        <v>3</v>
      </c>
      <c r="E89" s="41" t="s">
        <v>5</v>
      </c>
      <c r="F89" s="42" t="s">
        <v>6</v>
      </c>
      <c r="G89" s="42" t="s">
        <v>53</v>
      </c>
      <c r="H89" s="41" t="s">
        <v>7</v>
      </c>
      <c r="I89" s="42" t="s">
        <v>54</v>
      </c>
      <c r="J89" s="41" t="s">
        <v>8</v>
      </c>
      <c r="K89" s="42" t="s">
        <v>55</v>
      </c>
      <c r="L89" s="42" t="s">
        <v>9</v>
      </c>
      <c r="M89" s="72"/>
      <c r="R89" s="4"/>
      <c r="T89" s="109"/>
      <c r="U89" s="109"/>
      <c r="V89" s="109"/>
    </row>
    <row r="90" spans="1:32" x14ac:dyDescent="0.35">
      <c r="A90" s="120" t="s">
        <v>45</v>
      </c>
      <c r="B90" s="119" t="s">
        <v>182</v>
      </c>
      <c r="C90" s="132" t="s">
        <v>68</v>
      </c>
      <c r="D90" s="121">
        <v>2724368837</v>
      </c>
      <c r="E90" s="132" t="s">
        <v>162</v>
      </c>
      <c r="F90" s="133">
        <v>2724368837</v>
      </c>
      <c r="G90" s="133">
        <v>0</v>
      </c>
      <c r="H90" s="107">
        <v>0</v>
      </c>
      <c r="I90" s="134">
        <v>0</v>
      </c>
      <c r="J90" s="107">
        <v>2724368837</v>
      </c>
      <c r="K90" s="133">
        <v>2724368837</v>
      </c>
      <c r="L90" s="107">
        <v>0</v>
      </c>
      <c r="M90" s="20"/>
      <c r="R90" s="4"/>
      <c r="T90" s="10"/>
      <c r="U90" s="3"/>
      <c r="V90" s="3"/>
      <c r="W90" s="109"/>
      <c r="X90" s="109"/>
      <c r="AB90" s="135"/>
      <c r="AC90" s="135"/>
      <c r="AD90" s="136"/>
      <c r="AE90" s="137"/>
      <c r="AF90" s="138"/>
    </row>
    <row r="91" spans="1:32" ht="18.600000000000001" thickBot="1" x14ac:dyDescent="0.4">
      <c r="E91" s="28" t="s">
        <v>46</v>
      </c>
      <c r="F91" s="10"/>
      <c r="G91" s="17"/>
      <c r="H91" s="29">
        <v>0</v>
      </c>
      <c r="I91" s="29">
        <v>0</v>
      </c>
      <c r="J91" s="29">
        <v>2724368837</v>
      </c>
      <c r="K91" s="29">
        <v>2724368837</v>
      </c>
      <c r="L91" s="29">
        <v>0</v>
      </c>
      <c r="M91" s="21"/>
      <c r="Q91" s="9" t="s">
        <v>183</v>
      </c>
      <c r="R91" s="4"/>
      <c r="T91" s="109"/>
      <c r="U91" s="109"/>
      <c r="V91" s="109"/>
      <c r="W91" s="9"/>
      <c r="X91" s="9"/>
      <c r="AB91" s="135"/>
      <c r="AC91" s="135"/>
      <c r="AD91" s="135"/>
      <c r="AE91" s="137"/>
      <c r="AF91" s="138"/>
    </row>
    <row r="92" spans="1:32" ht="19.2" hidden="1" outlineLevel="1" thickTop="1" thickBot="1" x14ac:dyDescent="0.4">
      <c r="E92" s="19"/>
      <c r="F92" s="20"/>
      <c r="G92" s="20"/>
      <c r="H92" s="21"/>
      <c r="I92" s="21"/>
      <c r="J92" s="21"/>
      <c r="K92" s="21"/>
      <c r="Q92" s="44">
        <v>0</v>
      </c>
      <c r="R92" s="4"/>
      <c r="T92" s="109"/>
      <c r="U92" s="109"/>
      <c r="V92" s="109"/>
      <c r="W92" s="9"/>
      <c r="AB92"/>
      <c r="AC92"/>
      <c r="AD92"/>
      <c r="AE92"/>
      <c r="AF92"/>
    </row>
    <row r="93" spans="1:32" ht="19.2" hidden="1" outlineLevel="1" thickTop="1" thickBot="1" x14ac:dyDescent="0.4">
      <c r="A93" s="22"/>
      <c r="B93" s="22"/>
      <c r="C93" s="22"/>
      <c r="D93" s="61" t="s">
        <v>70</v>
      </c>
      <c r="E93" s="61" t="s">
        <v>71</v>
      </c>
      <c r="F93" s="61"/>
      <c r="G93" s="61"/>
      <c r="H93" s="61" t="s">
        <v>7</v>
      </c>
      <c r="I93" s="61" t="s">
        <v>54</v>
      </c>
      <c r="J93" s="61" t="s">
        <v>8</v>
      </c>
      <c r="K93" s="24"/>
      <c r="L93" s="23"/>
      <c r="M93" s="73"/>
      <c r="R93" s="4"/>
      <c r="T93" s="109"/>
      <c r="U93" s="109"/>
      <c r="V93" s="109"/>
      <c r="X93" s="9"/>
      <c r="AB93"/>
      <c r="AC93"/>
      <c r="AD93"/>
      <c r="AE93"/>
      <c r="AF93"/>
    </row>
    <row r="94" spans="1:32" ht="18.600000000000001" hidden="1" outlineLevel="1" thickBot="1" x14ac:dyDescent="0.4">
      <c r="A94" s="22"/>
      <c r="B94" s="22"/>
      <c r="C94" s="22"/>
      <c r="D94" s="46" t="s">
        <v>80</v>
      </c>
      <c r="E94" s="45" t="s">
        <v>81</v>
      </c>
      <c r="F94" s="23"/>
      <c r="G94" s="23"/>
      <c r="H94" s="24">
        <v>0</v>
      </c>
      <c r="I94" s="24">
        <v>0</v>
      </c>
      <c r="J94" s="24">
        <v>0</v>
      </c>
      <c r="K94" s="24" t="s">
        <v>47</v>
      </c>
      <c r="L94" s="23"/>
      <c r="M94" s="73"/>
      <c r="R94" s="4"/>
      <c r="T94" s="109"/>
      <c r="U94" s="109"/>
      <c r="V94" s="109"/>
      <c r="X94" s="9"/>
      <c r="AB94"/>
      <c r="AC94"/>
      <c r="AD94"/>
      <c r="AE94"/>
      <c r="AF94"/>
    </row>
    <row r="95" spans="1:32" ht="18.600000000000001" hidden="1" outlineLevel="1" thickBot="1" x14ac:dyDescent="0.4">
      <c r="A95" s="22"/>
      <c r="B95" s="22"/>
      <c r="C95" s="22"/>
      <c r="D95" s="46" t="s">
        <v>98</v>
      </c>
      <c r="E95" s="45" t="s">
        <v>99</v>
      </c>
      <c r="F95" s="23">
        <v>0</v>
      </c>
      <c r="G95" s="23"/>
      <c r="H95" s="24">
        <v>0</v>
      </c>
      <c r="I95" s="24">
        <v>0</v>
      </c>
      <c r="J95" s="24">
        <v>0</v>
      </c>
      <c r="K95" s="24" t="s">
        <v>47</v>
      </c>
      <c r="L95" s="23"/>
      <c r="M95" s="73"/>
      <c r="R95" s="4"/>
      <c r="T95" s="109"/>
      <c r="U95" s="109"/>
      <c r="V95" s="109"/>
      <c r="X95" s="9"/>
    </row>
    <row r="96" spans="1:32" ht="18.600000000000001" hidden="1" outlineLevel="1" thickBot="1" x14ac:dyDescent="0.4">
      <c r="A96" s="22"/>
      <c r="B96" s="22"/>
      <c r="C96" s="22"/>
      <c r="D96" s="46" t="s">
        <v>84</v>
      </c>
      <c r="E96" s="45" t="s">
        <v>85</v>
      </c>
      <c r="F96" s="23"/>
      <c r="G96" s="23"/>
      <c r="H96" s="24">
        <v>0</v>
      </c>
      <c r="I96" s="24">
        <v>0</v>
      </c>
      <c r="J96" s="24">
        <v>0.21</v>
      </c>
      <c r="K96" s="24" t="s">
        <v>47</v>
      </c>
      <c r="L96" s="23"/>
      <c r="M96" s="73"/>
      <c r="R96" s="4"/>
      <c r="T96" s="109"/>
      <c r="U96" s="109"/>
      <c r="V96" s="109"/>
      <c r="X96" s="9"/>
    </row>
    <row r="97" spans="1:24" ht="18.600000000000001" hidden="1" outlineLevel="1" thickBot="1" x14ac:dyDescent="0.4">
      <c r="A97" s="22"/>
      <c r="B97" s="22"/>
      <c r="C97" s="22"/>
      <c r="D97" s="46" t="s">
        <v>88</v>
      </c>
      <c r="E97" s="45" t="s">
        <v>89</v>
      </c>
      <c r="F97" s="23"/>
      <c r="G97" s="23"/>
      <c r="H97" s="24">
        <v>0</v>
      </c>
      <c r="I97" s="24">
        <v>0</v>
      </c>
      <c r="J97" s="24">
        <v>0</v>
      </c>
      <c r="K97" s="24" t="s">
        <v>47</v>
      </c>
      <c r="L97" s="23"/>
      <c r="M97" s="73"/>
      <c r="R97" s="4"/>
      <c r="T97" s="109"/>
      <c r="U97" s="109"/>
      <c r="V97" s="109"/>
      <c r="X97" s="9"/>
    </row>
    <row r="98" spans="1:24" ht="18.600000000000001" hidden="1" outlineLevel="1" thickBot="1" x14ac:dyDescent="0.4">
      <c r="A98" s="22"/>
      <c r="B98" s="22"/>
      <c r="C98" s="22"/>
      <c r="D98" s="46" t="s">
        <v>92</v>
      </c>
      <c r="E98" s="45" t="s">
        <v>93</v>
      </c>
      <c r="F98" s="23"/>
      <c r="G98" s="23"/>
      <c r="H98" s="24">
        <v>0</v>
      </c>
      <c r="I98" s="24">
        <v>0</v>
      </c>
      <c r="J98" s="24">
        <v>0</v>
      </c>
      <c r="K98" s="24" t="s">
        <v>47</v>
      </c>
      <c r="L98" s="23"/>
      <c r="M98" s="73"/>
      <c r="R98" s="4"/>
      <c r="T98" s="109"/>
      <c r="U98" s="109"/>
      <c r="V98" s="109"/>
      <c r="X98" s="9"/>
    </row>
    <row r="99" spans="1:24" ht="18.600000000000001" hidden="1" outlineLevel="1" thickBot="1" x14ac:dyDescent="0.4">
      <c r="A99" s="22"/>
      <c r="B99" s="22"/>
      <c r="C99" s="22"/>
      <c r="D99" s="46" t="s">
        <v>184</v>
      </c>
      <c r="E99" s="45" t="s">
        <v>185</v>
      </c>
      <c r="F99" s="23"/>
      <c r="G99" s="23"/>
      <c r="H99" s="24">
        <v>0</v>
      </c>
      <c r="I99" s="24">
        <v>0</v>
      </c>
      <c r="J99" s="24">
        <v>0</v>
      </c>
      <c r="K99" s="24" t="s">
        <v>47</v>
      </c>
      <c r="L99" s="23"/>
      <c r="M99" s="73"/>
      <c r="R99" s="4"/>
      <c r="T99" s="109"/>
      <c r="U99" s="109"/>
      <c r="V99" s="109"/>
      <c r="X99" s="9"/>
    </row>
    <row r="100" spans="1:24" ht="18.600000000000001" hidden="1" outlineLevel="1" thickBot="1" x14ac:dyDescent="0.4">
      <c r="A100" s="22"/>
      <c r="B100" s="22"/>
      <c r="C100" s="22"/>
      <c r="D100" s="46" t="s">
        <v>110</v>
      </c>
      <c r="E100" s="45" t="s">
        <v>111</v>
      </c>
      <c r="F100" s="23"/>
      <c r="G100" s="23"/>
      <c r="H100" s="24">
        <v>0</v>
      </c>
      <c r="I100" s="24">
        <v>0</v>
      </c>
      <c r="J100" s="24">
        <v>0</v>
      </c>
      <c r="K100" s="24" t="s">
        <v>47</v>
      </c>
      <c r="L100" s="23"/>
      <c r="M100" s="73"/>
      <c r="R100" s="4"/>
      <c r="T100" s="109"/>
      <c r="U100" s="109"/>
      <c r="V100" s="109"/>
      <c r="X100" s="9"/>
    </row>
    <row r="101" spans="1:24" ht="18.600000000000001" hidden="1" outlineLevel="1" thickBot="1" x14ac:dyDescent="0.4">
      <c r="A101" s="22"/>
      <c r="B101" s="22"/>
      <c r="C101" s="22"/>
      <c r="D101" s="46" t="s">
        <v>112</v>
      </c>
      <c r="E101" s="45" t="s">
        <v>113</v>
      </c>
      <c r="F101" s="23"/>
      <c r="G101" s="23"/>
      <c r="H101" s="24">
        <v>0</v>
      </c>
      <c r="I101" s="24">
        <v>0</v>
      </c>
      <c r="J101" s="24">
        <v>0</v>
      </c>
      <c r="K101" s="24" t="s">
        <v>47</v>
      </c>
      <c r="L101" s="23"/>
      <c r="M101" s="73"/>
      <c r="R101" s="4"/>
      <c r="T101" s="109"/>
      <c r="U101" s="109"/>
      <c r="V101" s="109"/>
      <c r="X101" s="9"/>
    </row>
    <row r="102" spans="1:24" s="57" customFormat="1" ht="18.600000000000001" hidden="1" outlineLevel="1" thickBot="1" x14ac:dyDescent="0.4">
      <c r="A102" s="55"/>
      <c r="B102" s="55"/>
      <c r="C102" s="55"/>
      <c r="D102" s="46" t="s">
        <v>120</v>
      </c>
      <c r="E102" s="45" t="s">
        <v>121</v>
      </c>
      <c r="F102" s="54"/>
      <c r="G102" s="54"/>
      <c r="H102" s="24">
        <v>0</v>
      </c>
      <c r="I102" s="24">
        <v>0</v>
      </c>
      <c r="J102" s="24">
        <v>0</v>
      </c>
      <c r="K102" s="24" t="s">
        <v>47</v>
      </c>
      <c r="L102" s="54"/>
      <c r="M102" s="74"/>
      <c r="N102" s="56"/>
      <c r="O102" s="56"/>
      <c r="P102" s="9"/>
      <c r="Q102" s="56"/>
      <c r="R102" s="4"/>
      <c r="S102" s="9"/>
      <c r="T102" s="109"/>
      <c r="U102" s="109"/>
      <c r="V102" s="109"/>
      <c r="X102" s="56"/>
    </row>
    <row r="103" spans="1:24" ht="18.600000000000001" hidden="1" outlineLevel="1" thickBot="1" x14ac:dyDescent="0.4">
      <c r="A103" s="22"/>
      <c r="B103" s="22"/>
      <c r="C103" s="22"/>
      <c r="D103" s="46" t="s">
        <v>148</v>
      </c>
      <c r="E103" s="45" t="s">
        <v>149</v>
      </c>
      <c r="F103" s="23"/>
      <c r="G103" s="23"/>
      <c r="H103" s="24">
        <v>0</v>
      </c>
      <c r="I103" s="24">
        <v>0</v>
      </c>
      <c r="J103" s="24">
        <v>17.12</v>
      </c>
      <c r="K103" s="24" t="s">
        <v>47</v>
      </c>
      <c r="L103" s="23"/>
      <c r="M103" s="73"/>
      <c r="R103" s="4"/>
      <c r="T103" s="109"/>
      <c r="U103" s="109"/>
      <c r="V103" s="109"/>
      <c r="X103" s="9"/>
    </row>
    <row r="104" spans="1:24" ht="18.600000000000001" hidden="1" outlineLevel="1" thickBot="1" x14ac:dyDescent="0.4">
      <c r="A104" s="22"/>
      <c r="B104" s="22"/>
      <c r="C104" s="22"/>
      <c r="D104" s="46" t="s">
        <v>146</v>
      </c>
      <c r="E104" s="45" t="s">
        <v>147</v>
      </c>
      <c r="F104" s="23"/>
      <c r="G104" s="23"/>
      <c r="H104" s="24">
        <v>-0.01</v>
      </c>
      <c r="I104" s="24">
        <v>0</v>
      </c>
      <c r="J104" s="24">
        <v>79.75</v>
      </c>
      <c r="K104" s="24" t="s">
        <v>47</v>
      </c>
      <c r="L104" s="23"/>
      <c r="M104" s="73"/>
      <c r="R104" s="4"/>
      <c r="T104" s="109"/>
      <c r="U104" s="109"/>
      <c r="V104" s="109"/>
      <c r="X104" s="9"/>
    </row>
    <row r="105" spans="1:24" ht="18.600000000000001" hidden="1" outlineLevel="1" thickBot="1" x14ac:dyDescent="0.4">
      <c r="A105" s="22"/>
      <c r="B105" s="22"/>
      <c r="C105" s="22"/>
      <c r="D105" s="46" t="s">
        <v>134</v>
      </c>
      <c r="E105" s="45" t="s">
        <v>135</v>
      </c>
      <c r="F105" s="23"/>
      <c r="G105" s="23"/>
      <c r="H105" s="24">
        <v>0</v>
      </c>
      <c r="I105" s="24">
        <v>0</v>
      </c>
      <c r="J105" s="24">
        <v>0</v>
      </c>
      <c r="K105" s="24" t="s">
        <v>47</v>
      </c>
      <c r="L105" s="23"/>
      <c r="M105" s="73"/>
      <c r="R105" s="4"/>
      <c r="T105" s="109"/>
      <c r="U105" s="109"/>
      <c r="V105" s="109"/>
      <c r="X105" s="9"/>
    </row>
    <row r="106" spans="1:24" ht="18.600000000000001" hidden="1" outlineLevel="1" thickBot="1" x14ac:dyDescent="0.4">
      <c r="A106" s="22"/>
      <c r="B106" s="22"/>
      <c r="C106" s="22"/>
      <c r="D106" s="46" t="s">
        <v>150</v>
      </c>
      <c r="E106" s="45" t="s">
        <v>151</v>
      </c>
      <c r="F106" s="23"/>
      <c r="G106" s="23"/>
      <c r="H106" s="24">
        <v>0</v>
      </c>
      <c r="I106" s="24">
        <v>0</v>
      </c>
      <c r="J106" s="24">
        <v>0</v>
      </c>
      <c r="K106" s="24" t="s">
        <v>47</v>
      </c>
      <c r="L106" s="23"/>
      <c r="M106" s="73"/>
      <c r="R106" s="4"/>
      <c r="T106" s="109"/>
      <c r="U106" s="109"/>
      <c r="V106" s="109"/>
      <c r="X106" s="9"/>
    </row>
    <row r="107" spans="1:24" ht="18.600000000000001" hidden="1" outlineLevel="1" thickBot="1" x14ac:dyDescent="0.4">
      <c r="A107" s="22"/>
      <c r="B107" s="22"/>
      <c r="C107" s="22"/>
      <c r="D107" s="46" t="s">
        <v>186</v>
      </c>
      <c r="E107" s="45" t="s">
        <v>187</v>
      </c>
      <c r="F107" s="23"/>
      <c r="G107" s="23"/>
      <c r="H107" s="24">
        <v>0</v>
      </c>
      <c r="I107" s="24">
        <v>0</v>
      </c>
      <c r="J107" s="24">
        <v>0</v>
      </c>
      <c r="K107" s="24" t="s">
        <v>47</v>
      </c>
      <c r="L107" s="23"/>
      <c r="M107" s="73"/>
      <c r="R107" s="4"/>
      <c r="T107" s="109"/>
      <c r="U107" s="109"/>
      <c r="V107" s="109"/>
      <c r="X107" s="9"/>
    </row>
    <row r="108" spans="1:24" ht="18.600000000000001" hidden="1" outlineLevel="1" thickBot="1" x14ac:dyDescent="0.4">
      <c r="A108" s="22"/>
      <c r="B108" s="22"/>
      <c r="C108" s="22"/>
      <c r="D108" s="46" t="s">
        <v>136</v>
      </c>
      <c r="E108" s="45" t="s">
        <v>137</v>
      </c>
      <c r="F108" s="23"/>
      <c r="G108" s="23"/>
      <c r="H108" s="24">
        <v>0</v>
      </c>
      <c r="I108" s="24">
        <v>0</v>
      </c>
      <c r="J108" s="24">
        <v>0</v>
      </c>
      <c r="K108" s="24" t="s">
        <v>47</v>
      </c>
      <c r="L108" s="23"/>
      <c r="M108" s="73"/>
      <c r="R108" s="4"/>
      <c r="T108" s="109"/>
      <c r="U108" s="109"/>
      <c r="V108" s="109"/>
      <c r="X108" s="9"/>
    </row>
    <row r="109" spans="1:24" ht="18.600000000000001" hidden="1" outlineLevel="1" thickBot="1" x14ac:dyDescent="0.4">
      <c r="A109" s="22"/>
      <c r="B109" s="22"/>
      <c r="C109" s="22"/>
      <c r="D109" s="46" t="s">
        <v>142</v>
      </c>
      <c r="E109" s="45" t="s">
        <v>143</v>
      </c>
      <c r="F109" s="23"/>
      <c r="G109" s="23"/>
      <c r="H109" s="24">
        <v>0</v>
      </c>
      <c r="I109" s="24">
        <v>0</v>
      </c>
      <c r="J109" s="24">
        <v>177.79</v>
      </c>
      <c r="K109" s="24" t="s">
        <v>47</v>
      </c>
      <c r="L109" s="23"/>
      <c r="M109" s="73"/>
      <c r="R109" s="4"/>
      <c r="T109" s="109"/>
      <c r="U109" s="109"/>
      <c r="V109" s="109"/>
      <c r="X109" s="9"/>
    </row>
    <row r="110" spans="1:24" ht="18.600000000000001" hidden="1" outlineLevel="1" thickBot="1" x14ac:dyDescent="0.4">
      <c r="A110" s="45"/>
      <c r="B110" s="45"/>
      <c r="C110" s="45"/>
      <c r="D110" s="46" t="s">
        <v>158</v>
      </c>
      <c r="E110" s="45" t="s">
        <v>159</v>
      </c>
      <c r="F110" s="46"/>
      <c r="G110" s="46"/>
      <c r="H110" s="24">
        <v>0</v>
      </c>
      <c r="I110" s="24">
        <v>0</v>
      </c>
      <c r="J110" s="24">
        <v>239.4</v>
      </c>
      <c r="K110" s="24" t="s">
        <v>47</v>
      </c>
      <c r="L110" s="46"/>
      <c r="M110" s="75"/>
      <c r="R110" s="4"/>
      <c r="T110" s="109"/>
      <c r="U110" s="109"/>
      <c r="V110" s="109"/>
      <c r="X110" s="9"/>
    </row>
    <row r="111" spans="1:24" ht="18.600000000000001" hidden="1" outlineLevel="1" thickBot="1" x14ac:dyDescent="0.4">
      <c r="A111" s="22"/>
      <c r="B111" s="22"/>
      <c r="C111" s="22"/>
      <c r="D111" s="46" t="s">
        <v>188</v>
      </c>
      <c r="E111" s="45" t="s">
        <v>189</v>
      </c>
      <c r="F111" s="23"/>
      <c r="G111" s="23"/>
      <c r="H111" s="24">
        <v>0</v>
      </c>
      <c r="I111" s="24">
        <v>0</v>
      </c>
      <c r="J111" s="24">
        <v>0</v>
      </c>
      <c r="K111" s="24" t="s">
        <v>47</v>
      </c>
      <c r="L111" s="23"/>
      <c r="M111" s="73"/>
      <c r="N111" s="9">
        <v>291.74</v>
      </c>
      <c r="Q111" s="9" t="s">
        <v>190</v>
      </c>
      <c r="R111" s="4"/>
      <c r="T111" s="109"/>
      <c r="U111" s="109"/>
      <c r="V111" s="109"/>
      <c r="X111" s="9"/>
    </row>
    <row r="112" spans="1:24" ht="18.600000000000001" hidden="1" outlineLevel="1" thickBot="1" x14ac:dyDescent="0.4">
      <c r="A112" s="22"/>
      <c r="B112" s="22"/>
      <c r="C112" s="22"/>
      <c r="D112" s="46" t="s">
        <v>130</v>
      </c>
      <c r="E112" s="45" t="s">
        <v>131</v>
      </c>
      <c r="F112" s="23"/>
      <c r="G112" s="23" t="s">
        <v>190</v>
      </c>
      <c r="H112" s="24">
        <v>291.74</v>
      </c>
      <c r="I112" s="24">
        <v>0</v>
      </c>
      <c r="J112" s="24">
        <v>1082.58</v>
      </c>
      <c r="K112" s="24" t="s">
        <v>47</v>
      </c>
      <c r="L112" s="23"/>
      <c r="M112" s="73"/>
      <c r="N112" s="9">
        <v>0</v>
      </c>
      <c r="Q112" s="9" t="s">
        <v>191</v>
      </c>
      <c r="R112" s="4"/>
      <c r="T112" s="109"/>
      <c r="U112" s="109"/>
      <c r="V112" s="109"/>
      <c r="X112" s="9"/>
    </row>
    <row r="113" spans="1:26" ht="18.600000000000001" hidden="1" outlineLevel="1" thickBot="1" x14ac:dyDescent="0.4">
      <c r="A113" s="22"/>
      <c r="B113" s="22"/>
      <c r="C113" s="22"/>
      <c r="D113" s="46" t="s">
        <v>192</v>
      </c>
      <c r="E113" s="45" t="s">
        <v>193</v>
      </c>
      <c r="F113" s="23"/>
      <c r="G113" s="23"/>
      <c r="H113" s="24">
        <v>0</v>
      </c>
      <c r="I113" s="24">
        <v>0</v>
      </c>
      <c r="J113" s="24">
        <v>5546.72</v>
      </c>
      <c r="K113" s="24" t="s">
        <v>47</v>
      </c>
      <c r="L113" s="23"/>
      <c r="M113" s="73"/>
      <c r="N113" s="9">
        <v>291.74</v>
      </c>
      <c r="Q113" s="9" t="s">
        <v>194</v>
      </c>
      <c r="R113" s="4"/>
      <c r="T113" s="109"/>
      <c r="U113" s="109"/>
      <c r="V113" s="109"/>
      <c r="X113" s="9"/>
    </row>
    <row r="114" spans="1:26" ht="18.600000000000001" hidden="1" outlineLevel="1" thickBot="1" x14ac:dyDescent="0.4">
      <c r="A114" s="22"/>
      <c r="B114" s="22"/>
      <c r="C114" s="22"/>
      <c r="D114" s="46" t="s">
        <v>122</v>
      </c>
      <c r="E114" s="45" t="s">
        <v>123</v>
      </c>
      <c r="F114" s="23"/>
      <c r="G114" s="23"/>
      <c r="H114" s="24">
        <v>0</v>
      </c>
      <c r="I114" s="24">
        <v>0</v>
      </c>
      <c r="J114" s="24">
        <v>0</v>
      </c>
      <c r="K114" s="24" t="s">
        <v>47</v>
      </c>
      <c r="L114" s="23"/>
      <c r="M114" s="73"/>
      <c r="N114" s="58">
        <v>566.93000000000006</v>
      </c>
      <c r="O114" s="58"/>
      <c r="Q114" s="58" t="s">
        <v>195</v>
      </c>
      <c r="R114" s="4"/>
      <c r="T114" s="109"/>
      <c r="U114" s="109"/>
      <c r="V114" s="109"/>
      <c r="X114" s="9"/>
    </row>
    <row r="115" spans="1:26" ht="18.600000000000001" hidden="1" outlineLevel="1" thickBot="1" x14ac:dyDescent="0.4">
      <c r="A115" s="22"/>
      <c r="B115" s="22"/>
      <c r="C115" s="22"/>
      <c r="D115" s="46" t="s">
        <v>124</v>
      </c>
      <c r="E115" s="45" t="s">
        <v>125</v>
      </c>
      <c r="F115" s="23"/>
      <c r="G115" s="23"/>
      <c r="H115" s="24">
        <v>0</v>
      </c>
      <c r="I115" s="24">
        <v>0</v>
      </c>
      <c r="J115" s="24">
        <v>0</v>
      </c>
      <c r="K115" s="24" t="s">
        <v>47</v>
      </c>
      <c r="L115" s="27"/>
      <c r="M115" s="76"/>
      <c r="N115" s="9">
        <v>-275.19000000000005</v>
      </c>
      <c r="R115" s="4"/>
      <c r="S115" s="9">
        <v>291.74</v>
      </c>
      <c r="T115" s="109"/>
      <c r="U115" s="109"/>
      <c r="V115" s="109"/>
      <c r="X115" s="9"/>
    </row>
    <row r="116" spans="1:26" ht="18.600000000000001" hidden="1" outlineLevel="1" thickBot="1" x14ac:dyDescent="0.4">
      <c r="A116" s="22"/>
      <c r="B116" s="22"/>
      <c r="C116" s="22"/>
      <c r="D116" s="46" t="s">
        <v>196</v>
      </c>
      <c r="E116" s="45" t="s">
        <v>197</v>
      </c>
      <c r="F116" s="23"/>
      <c r="G116" s="23"/>
      <c r="H116" s="24">
        <v>0</v>
      </c>
      <c r="I116" s="24">
        <v>0</v>
      </c>
      <c r="J116" s="24">
        <v>1093.73</v>
      </c>
      <c r="K116" s="24" t="s">
        <v>198</v>
      </c>
      <c r="L116" s="27"/>
      <c r="M116" s="76"/>
      <c r="R116" s="4"/>
      <c r="T116" s="109"/>
      <c r="U116" s="109"/>
      <c r="V116" s="109"/>
      <c r="X116" s="9"/>
    </row>
    <row r="117" spans="1:26" ht="18.600000000000001" hidden="1" outlineLevel="1" thickBot="1" x14ac:dyDescent="0.4">
      <c r="A117" s="22"/>
      <c r="B117" s="22"/>
      <c r="C117" s="22"/>
      <c r="D117" s="46">
        <v>1</v>
      </c>
      <c r="E117" s="45"/>
      <c r="F117" s="23"/>
      <c r="G117" s="23"/>
      <c r="H117" s="24">
        <v>275.2</v>
      </c>
      <c r="I117" s="24">
        <v>0</v>
      </c>
      <c r="J117" s="24">
        <v>806238.37</v>
      </c>
      <c r="K117" s="24" t="s">
        <v>47</v>
      </c>
      <c r="L117" s="23"/>
      <c r="M117" s="73"/>
      <c r="R117" s="4"/>
      <c r="T117" s="109"/>
      <c r="U117" s="109"/>
      <c r="V117" s="109"/>
      <c r="X117" s="9"/>
    </row>
    <row r="118" spans="1:26" ht="18.600000000000001" hidden="1" outlineLevel="1" thickBot="1" x14ac:dyDescent="0.4">
      <c r="A118" s="22"/>
      <c r="B118" s="23" t="s">
        <v>199</v>
      </c>
      <c r="C118" s="62" t="s">
        <v>200</v>
      </c>
      <c r="D118" s="63">
        <v>470000</v>
      </c>
      <c r="E118" s="63">
        <v>215975.54</v>
      </c>
      <c r="F118" s="63">
        <v>254024.46</v>
      </c>
      <c r="G118" s="23"/>
      <c r="H118" s="46">
        <v>0</v>
      </c>
      <c r="I118" s="24">
        <v>0</v>
      </c>
      <c r="J118" s="46">
        <v>-215975.54</v>
      </c>
      <c r="K118" s="24" t="s">
        <v>201</v>
      </c>
      <c r="L118" s="23"/>
      <c r="M118" s="73"/>
      <c r="R118" s="4"/>
      <c r="T118" s="109">
        <v>-107171.93999999762</v>
      </c>
      <c r="U118" s="109"/>
      <c r="V118" s="109"/>
      <c r="X118" s="9"/>
    </row>
    <row r="119" spans="1:26" ht="18.600000000000001" hidden="1" outlineLevel="1" thickBot="1" x14ac:dyDescent="0.4">
      <c r="A119" s="34"/>
      <c r="B119" s="34"/>
      <c r="C119" s="34"/>
      <c r="D119" s="34"/>
      <c r="E119" s="34"/>
      <c r="F119" s="34"/>
      <c r="G119" s="35"/>
      <c r="H119" s="46"/>
      <c r="I119" s="46"/>
      <c r="J119" s="46"/>
      <c r="K119" s="24"/>
      <c r="L119" s="35"/>
      <c r="M119" s="77"/>
      <c r="R119" s="4"/>
      <c r="T119" s="109"/>
      <c r="U119" s="109"/>
      <c r="V119" s="109"/>
      <c r="X119" s="9"/>
    </row>
    <row r="120" spans="1:26" ht="19.5" customHeight="1" collapsed="1" thickTop="1" x14ac:dyDescent="0.35">
      <c r="F120" s="20"/>
      <c r="G120" s="20"/>
      <c r="H120" s="32"/>
      <c r="I120" s="32"/>
      <c r="J120" s="32"/>
      <c r="K120" s="32"/>
      <c r="Q120" s="197" t="s">
        <v>202</v>
      </c>
      <c r="R120" s="4"/>
      <c r="T120" s="109"/>
      <c r="U120" s="109"/>
      <c r="V120" s="109"/>
      <c r="X120" s="9"/>
    </row>
    <row r="121" spans="1:26" s="80" customFormat="1" ht="36" collapsed="1" x14ac:dyDescent="0.35">
      <c r="A121" s="88" t="s">
        <v>1</v>
      </c>
      <c r="B121" s="88" t="s">
        <v>2</v>
      </c>
      <c r="C121" s="88" t="s">
        <v>4</v>
      </c>
      <c r="D121" s="88" t="s">
        <v>3</v>
      </c>
      <c r="E121" s="88" t="s">
        <v>5</v>
      </c>
      <c r="F121" s="100" t="s">
        <v>6</v>
      </c>
      <c r="G121" s="100" t="s">
        <v>53</v>
      </c>
      <c r="H121" s="88" t="s">
        <v>7</v>
      </c>
      <c r="I121" s="100" t="s">
        <v>203</v>
      </c>
      <c r="J121" s="88" t="s">
        <v>204</v>
      </c>
      <c r="K121" s="100" t="s">
        <v>55</v>
      </c>
      <c r="L121" s="100" t="s">
        <v>9</v>
      </c>
      <c r="M121" s="101" t="s">
        <v>205</v>
      </c>
      <c r="N121" s="101" t="s">
        <v>206</v>
      </c>
      <c r="O121" s="101" t="s">
        <v>207</v>
      </c>
      <c r="P121" s="89"/>
      <c r="Q121" s="198"/>
      <c r="R121" s="4"/>
      <c r="S121" s="90" t="s">
        <v>208</v>
      </c>
      <c r="T121" s="139"/>
      <c r="U121" s="139"/>
      <c r="V121" s="139"/>
      <c r="X121" s="80" t="s">
        <v>209</v>
      </c>
      <c r="Y121" s="80" t="s">
        <v>210</v>
      </c>
    </row>
    <row r="122" spans="1:26" x14ac:dyDescent="0.35">
      <c r="A122" s="140" t="s">
        <v>47</v>
      </c>
      <c r="B122" s="141"/>
      <c r="C122" s="142"/>
      <c r="D122" s="143"/>
      <c r="E122" s="93" t="s">
        <v>56</v>
      </c>
      <c r="F122" s="144">
        <v>599067.06000000006</v>
      </c>
      <c r="G122" s="94"/>
      <c r="H122" s="94">
        <v>566.93000000000006</v>
      </c>
      <c r="I122" s="200">
        <v>0</v>
      </c>
      <c r="J122" s="145">
        <v>598500.13</v>
      </c>
      <c r="K122" s="92">
        <v>599067.06000000006</v>
      </c>
      <c r="L122" s="107">
        <v>0</v>
      </c>
      <c r="M122" s="146">
        <v>1634199.8800000001</v>
      </c>
      <c r="N122" s="9">
        <v>0</v>
      </c>
      <c r="O122" s="9">
        <v>2232700.0100000002</v>
      </c>
      <c r="Q122" s="9">
        <v>620000</v>
      </c>
      <c r="R122" s="4"/>
      <c r="S122" s="147">
        <v>3237472.4299999997</v>
      </c>
      <c r="T122" s="148">
        <v>-2638405.3699999996</v>
      </c>
      <c r="U122" s="148"/>
      <c r="V122" s="148"/>
      <c r="X122" s="9">
        <v>8529.0300000000007</v>
      </c>
      <c r="Y122" s="10">
        <v>-590538.03</v>
      </c>
    </row>
    <row r="123" spans="1:26" x14ac:dyDescent="0.35">
      <c r="A123" s="140" t="s">
        <v>47</v>
      </c>
      <c r="B123" s="141">
        <v>3</v>
      </c>
      <c r="C123" s="142" t="s">
        <v>163</v>
      </c>
      <c r="D123" s="92">
        <v>42500000</v>
      </c>
      <c r="E123" s="93" t="s">
        <v>211</v>
      </c>
      <c r="F123" s="144">
        <v>503364.70000000024</v>
      </c>
      <c r="G123" s="92">
        <v>610536.64</v>
      </c>
      <c r="H123" s="94">
        <v>0</v>
      </c>
      <c r="I123" s="94"/>
      <c r="J123" s="145">
        <v>503364.7</v>
      </c>
      <c r="K123" s="92">
        <v>503364.7</v>
      </c>
      <c r="L123" s="107">
        <v>0</v>
      </c>
      <c r="M123" s="9">
        <v>444047.45</v>
      </c>
      <c r="N123" s="9">
        <v>64288</v>
      </c>
      <c r="O123" s="9">
        <v>1011700.15</v>
      </c>
      <c r="R123" s="4"/>
      <c r="S123" s="147">
        <v>17734000</v>
      </c>
      <c r="T123" s="148">
        <v>-17230635.300000001</v>
      </c>
      <c r="U123" s="148" t="s">
        <v>212</v>
      </c>
      <c r="V123" s="148"/>
      <c r="W123" s="9"/>
      <c r="X123" s="9">
        <v>503364.7</v>
      </c>
      <c r="Y123" s="10">
        <v>0</v>
      </c>
    </row>
    <row r="124" spans="1:26" x14ac:dyDescent="0.35">
      <c r="A124" s="140" t="s">
        <v>47</v>
      </c>
      <c r="B124" s="141">
        <v>3</v>
      </c>
      <c r="C124" s="142" t="s">
        <v>165</v>
      </c>
      <c r="D124" s="92"/>
      <c r="E124" s="93" t="s">
        <v>211</v>
      </c>
      <c r="F124" s="144">
        <v>81929.13</v>
      </c>
      <c r="G124" s="92"/>
      <c r="H124" s="94">
        <v>0</v>
      </c>
      <c r="I124" s="94">
        <v>0</v>
      </c>
      <c r="J124" s="145">
        <v>81929.13</v>
      </c>
      <c r="K124" s="92">
        <v>81929.13</v>
      </c>
      <c r="L124" s="107">
        <v>0</v>
      </c>
      <c r="M124" s="9">
        <v>99287.69</v>
      </c>
      <c r="N124" s="9">
        <v>0</v>
      </c>
      <c r="O124" s="9">
        <v>181216.82</v>
      </c>
      <c r="R124" s="4"/>
      <c r="S124" s="147">
        <v>17734000</v>
      </c>
      <c r="T124" s="148">
        <v>-17652070.870000001</v>
      </c>
      <c r="U124" s="148"/>
      <c r="V124" s="148"/>
      <c r="W124" s="9"/>
      <c r="X124" s="9">
        <v>81929.13</v>
      </c>
      <c r="Y124" s="10">
        <v>0</v>
      </c>
    </row>
    <row r="125" spans="1:26" ht="20.25" customHeight="1" x14ac:dyDescent="0.35">
      <c r="A125" s="140" t="s">
        <v>47</v>
      </c>
      <c r="B125" s="141" t="s">
        <v>213</v>
      </c>
      <c r="C125" s="142" t="s">
        <v>214</v>
      </c>
      <c r="D125" s="149"/>
      <c r="E125" s="150" t="s">
        <v>215</v>
      </c>
      <c r="F125" s="144">
        <v>2344762.0599999996</v>
      </c>
      <c r="G125" s="92">
        <v>5000000</v>
      </c>
      <c r="H125" s="94">
        <v>0</v>
      </c>
      <c r="I125" s="200">
        <v>0</v>
      </c>
      <c r="J125" s="145">
        <v>2344762.06</v>
      </c>
      <c r="K125" s="92">
        <v>2344762.06</v>
      </c>
      <c r="L125" s="107">
        <v>0</v>
      </c>
      <c r="M125" s="9">
        <v>802372.99</v>
      </c>
      <c r="N125" s="9">
        <v>0</v>
      </c>
      <c r="O125" s="9">
        <v>3147135.05</v>
      </c>
      <c r="R125" s="4"/>
      <c r="S125" s="147">
        <v>5000000</v>
      </c>
      <c r="T125" s="148">
        <v>-2655237.9400000004</v>
      </c>
      <c r="U125" s="148"/>
      <c r="V125" s="148"/>
      <c r="W125" s="9"/>
      <c r="X125" s="9">
        <v>4197627</v>
      </c>
      <c r="Y125" s="10">
        <v>1852864.9400000004</v>
      </c>
      <c r="Z125" s="80" t="s">
        <v>216</v>
      </c>
    </row>
    <row r="126" spans="1:26" x14ac:dyDescent="0.35">
      <c r="A126" s="140" t="s">
        <v>47</v>
      </c>
      <c r="B126" s="141" t="s">
        <v>213</v>
      </c>
      <c r="C126" s="142" t="s">
        <v>217</v>
      </c>
      <c r="D126" s="149"/>
      <c r="E126" s="150" t="s">
        <v>218</v>
      </c>
      <c r="F126" s="144">
        <v>729300</v>
      </c>
      <c r="G126" s="86">
        <v>729300</v>
      </c>
      <c r="H126" s="94">
        <v>0</v>
      </c>
      <c r="I126" s="200">
        <v>0</v>
      </c>
      <c r="J126" s="145">
        <v>729300</v>
      </c>
      <c r="K126" s="92">
        <v>729300</v>
      </c>
      <c r="L126" s="107">
        <v>0</v>
      </c>
      <c r="M126" s="9">
        <v>0</v>
      </c>
      <c r="N126" s="9">
        <v>0</v>
      </c>
      <c r="O126" s="9">
        <v>729300</v>
      </c>
      <c r="R126" s="4"/>
      <c r="S126" s="147">
        <v>766000</v>
      </c>
      <c r="T126" s="148">
        <v>-36700</v>
      </c>
      <c r="U126" s="148"/>
      <c r="V126" s="148"/>
      <c r="W126" s="9"/>
      <c r="X126" s="9">
        <v>729300</v>
      </c>
      <c r="Y126" s="10">
        <v>0</v>
      </c>
    </row>
    <row r="127" spans="1:26" x14ac:dyDescent="0.35">
      <c r="A127" s="120" t="s">
        <v>47</v>
      </c>
      <c r="B127" s="119" t="s">
        <v>219</v>
      </c>
      <c r="C127" s="151" t="s">
        <v>220</v>
      </c>
      <c r="D127" s="152">
        <v>48000000</v>
      </c>
      <c r="E127" s="153" t="s">
        <v>221</v>
      </c>
      <c r="F127" s="121">
        <v>39138293.939999998</v>
      </c>
      <c r="G127" s="121">
        <v>39031122</v>
      </c>
      <c r="H127" s="118">
        <v>6205260.4000000004</v>
      </c>
      <c r="I127" s="118"/>
      <c r="J127" s="118">
        <v>32933033.539999999</v>
      </c>
      <c r="K127" s="121">
        <v>39138293.939999998</v>
      </c>
      <c r="L127" s="107">
        <v>0</v>
      </c>
      <c r="M127" s="9">
        <v>0</v>
      </c>
      <c r="N127" s="9">
        <v>0</v>
      </c>
      <c r="O127" s="9">
        <v>32933033.539999999</v>
      </c>
      <c r="R127" s="4"/>
      <c r="S127" s="64">
        <v>48000000</v>
      </c>
      <c r="T127" s="148">
        <v>-8861706.0600000024</v>
      </c>
      <c r="U127" s="148" t="s">
        <v>222</v>
      </c>
      <c r="V127" s="148"/>
      <c r="W127" s="9"/>
      <c r="X127" s="9">
        <v>39031122</v>
      </c>
      <c r="Y127" s="10">
        <v>-107171.93999999762</v>
      </c>
      <c r="Z127" s="3" t="s">
        <v>223</v>
      </c>
    </row>
    <row r="128" spans="1:26" x14ac:dyDescent="0.35">
      <c r="A128" s="142" t="s">
        <v>47</v>
      </c>
      <c r="B128" s="96">
        <v>2</v>
      </c>
      <c r="C128" s="154" t="s">
        <v>12</v>
      </c>
      <c r="D128" s="149"/>
      <c r="E128" s="155" t="s">
        <v>224</v>
      </c>
      <c r="F128" s="156">
        <v>427789.02</v>
      </c>
      <c r="G128" s="94"/>
      <c r="H128" s="94">
        <v>0</v>
      </c>
      <c r="I128" s="94"/>
      <c r="J128" s="145">
        <v>427789.02</v>
      </c>
      <c r="K128" s="92">
        <v>427789.02</v>
      </c>
      <c r="L128" s="107">
        <v>0</v>
      </c>
      <c r="M128" s="9">
        <v>0</v>
      </c>
      <c r="N128" s="9">
        <v>0</v>
      </c>
      <c r="O128" s="9">
        <v>427789.02</v>
      </c>
      <c r="R128" s="4"/>
      <c r="S128" s="157">
        <v>130000</v>
      </c>
      <c r="T128" s="148">
        <v>297789.02</v>
      </c>
      <c r="U128" s="158"/>
      <c r="V128" s="158"/>
      <c r="X128" s="9">
        <v>427789.02</v>
      </c>
      <c r="Y128" s="10">
        <v>0</v>
      </c>
    </row>
    <row r="129" spans="1:26" x14ac:dyDescent="0.35">
      <c r="A129" s="120" t="s">
        <v>47</v>
      </c>
      <c r="B129" s="119">
        <v>2</v>
      </c>
      <c r="C129" s="151" t="s">
        <v>225</v>
      </c>
      <c r="D129" s="152">
        <v>30000000</v>
      </c>
      <c r="E129" s="153" t="s">
        <v>226</v>
      </c>
      <c r="F129" s="121">
        <v>25299912.670000002</v>
      </c>
      <c r="G129" s="107"/>
      <c r="H129" s="107">
        <v>0</v>
      </c>
      <c r="I129" s="107"/>
      <c r="J129" s="118">
        <v>25299912.670000002</v>
      </c>
      <c r="K129" s="121">
        <v>25299912.670000002</v>
      </c>
      <c r="L129" s="107">
        <v>0</v>
      </c>
      <c r="M129" s="9">
        <v>0</v>
      </c>
      <c r="N129" s="9">
        <v>0</v>
      </c>
      <c r="O129" s="9">
        <v>25299912.670000002</v>
      </c>
      <c r="R129" s="4"/>
      <c r="S129" s="64">
        <v>30000000</v>
      </c>
      <c r="T129" s="148">
        <v>-4700087.3299999982</v>
      </c>
      <c r="U129" s="148"/>
      <c r="V129" s="148"/>
      <c r="W129" s="9"/>
      <c r="X129" s="9">
        <v>25299912.670000002</v>
      </c>
      <c r="Y129" s="10">
        <v>0</v>
      </c>
    </row>
    <row r="130" spans="1:26" x14ac:dyDescent="0.35">
      <c r="A130" s="142" t="s">
        <v>47</v>
      </c>
      <c r="B130" s="96">
        <v>2</v>
      </c>
      <c r="C130" s="154" t="s">
        <v>169</v>
      </c>
      <c r="D130" s="149">
        <v>1147447.29</v>
      </c>
      <c r="E130" s="150" t="s">
        <v>170</v>
      </c>
      <c r="F130" s="92">
        <v>277232.87000000005</v>
      </c>
      <c r="G130" s="92"/>
      <c r="H130" s="94">
        <v>0</v>
      </c>
      <c r="I130" s="94">
        <v>0</v>
      </c>
      <c r="J130" s="145">
        <v>277232.87</v>
      </c>
      <c r="K130" s="92">
        <v>277232.87</v>
      </c>
      <c r="L130" s="107">
        <v>0</v>
      </c>
      <c r="M130" s="9">
        <v>0</v>
      </c>
      <c r="N130" s="9">
        <v>0</v>
      </c>
      <c r="O130" s="9">
        <v>277232.87</v>
      </c>
      <c r="R130" s="4"/>
      <c r="S130" s="64">
        <v>1143677.29</v>
      </c>
      <c r="T130" s="148">
        <v>-866444.41999999993</v>
      </c>
      <c r="U130" s="148"/>
      <c r="V130" s="148"/>
      <c r="W130" s="9"/>
      <c r="X130" s="9">
        <v>277232.87</v>
      </c>
      <c r="Y130" s="10">
        <v>0</v>
      </c>
    </row>
    <row r="131" spans="1:26" x14ac:dyDescent="0.35">
      <c r="A131" s="120" t="s">
        <v>47</v>
      </c>
      <c r="B131" s="119">
        <v>3</v>
      </c>
      <c r="C131" s="151" t="s">
        <v>227</v>
      </c>
      <c r="D131" s="152">
        <v>20000000</v>
      </c>
      <c r="E131" s="153" t="s">
        <v>228</v>
      </c>
      <c r="F131" s="121">
        <v>17690359.289999999</v>
      </c>
      <c r="G131" s="121"/>
      <c r="H131" s="200">
        <v>0</v>
      </c>
      <c r="I131" s="123"/>
      <c r="J131" s="118">
        <v>17690359.289999999</v>
      </c>
      <c r="K131" s="121">
        <v>17690359.289999999</v>
      </c>
      <c r="L131" s="118">
        <v>0</v>
      </c>
      <c r="M131" s="9">
        <v>1140657.21</v>
      </c>
      <c r="N131" s="9">
        <v>0</v>
      </c>
      <c r="O131" s="9">
        <v>18831016.5</v>
      </c>
      <c r="R131" s="4"/>
      <c r="S131" s="64">
        <v>19000000</v>
      </c>
      <c r="T131" s="148">
        <v>-1309640.7100000009</v>
      </c>
      <c r="U131" s="148"/>
      <c r="V131" s="148"/>
      <c r="W131" s="9"/>
      <c r="X131" s="9">
        <v>17859342.789999999</v>
      </c>
      <c r="Y131" s="10">
        <v>168983.5</v>
      </c>
      <c r="Z131" s="3" t="s">
        <v>229</v>
      </c>
    </row>
    <row r="132" spans="1:26" x14ac:dyDescent="0.35">
      <c r="A132" s="142" t="s">
        <v>47</v>
      </c>
      <c r="B132" s="96">
        <v>4</v>
      </c>
      <c r="C132" s="154" t="s">
        <v>57</v>
      </c>
      <c r="D132" s="149">
        <v>26000000</v>
      </c>
      <c r="E132" s="150" t="s">
        <v>58</v>
      </c>
      <c r="F132" s="94">
        <v>925763.26999999955</v>
      </c>
      <c r="G132" s="92"/>
      <c r="H132" s="94"/>
      <c r="I132" s="94">
        <v>0</v>
      </c>
      <c r="J132" s="145">
        <v>925763.27</v>
      </c>
      <c r="K132" s="92">
        <v>925763.27</v>
      </c>
      <c r="L132" s="118">
        <v>0</v>
      </c>
      <c r="M132" s="9">
        <v>1227414.6299999999</v>
      </c>
      <c r="O132" s="9">
        <v>2153177.9</v>
      </c>
      <c r="Q132" s="9">
        <v>7500000</v>
      </c>
      <c r="R132" s="4"/>
      <c r="S132" s="159">
        <v>24926856.949999999</v>
      </c>
      <c r="T132" s="148">
        <v>-24001093.68</v>
      </c>
      <c r="U132" s="160"/>
      <c r="V132" s="160"/>
      <c r="W132" s="9"/>
      <c r="X132" s="50">
        <v>950763.26999999955</v>
      </c>
      <c r="Y132" s="10">
        <v>25000</v>
      </c>
    </row>
    <row r="133" spans="1:26" ht="33" customHeight="1" x14ac:dyDescent="0.35">
      <c r="A133" s="142" t="s">
        <v>47</v>
      </c>
      <c r="B133" s="96">
        <v>4</v>
      </c>
      <c r="C133" s="154" t="s">
        <v>57</v>
      </c>
      <c r="D133" s="149"/>
      <c r="E133" s="150" t="s">
        <v>230</v>
      </c>
      <c r="F133" s="94">
        <v>850000</v>
      </c>
      <c r="G133" s="94">
        <v>0</v>
      </c>
      <c r="H133" s="94">
        <v>0</v>
      </c>
      <c r="I133" s="94">
        <v>400000</v>
      </c>
      <c r="J133" s="145">
        <v>450000</v>
      </c>
      <c r="K133" s="92">
        <v>850000</v>
      </c>
      <c r="L133" s="118">
        <v>0</v>
      </c>
      <c r="N133" s="9">
        <v>1750000</v>
      </c>
      <c r="O133" s="9">
        <v>2200000</v>
      </c>
      <c r="R133" s="4"/>
      <c r="S133" s="159">
        <v>75000</v>
      </c>
      <c r="T133" s="148">
        <v>775000</v>
      </c>
      <c r="U133" s="160"/>
      <c r="V133" s="160"/>
      <c r="W133" s="9"/>
      <c r="X133" s="50">
        <v>425000</v>
      </c>
      <c r="Y133" s="10">
        <v>-425000</v>
      </c>
    </row>
    <row r="134" spans="1:26" x14ac:dyDescent="0.35">
      <c r="A134" s="142" t="s">
        <v>47</v>
      </c>
      <c r="B134" s="96">
        <v>4</v>
      </c>
      <c r="C134" s="154" t="s">
        <v>231</v>
      </c>
      <c r="D134" s="149"/>
      <c r="E134" s="150" t="s">
        <v>232</v>
      </c>
      <c r="F134" s="94">
        <v>298659.83</v>
      </c>
      <c r="G134" s="92"/>
      <c r="H134" s="94">
        <v>0</v>
      </c>
      <c r="I134" s="94">
        <v>0</v>
      </c>
      <c r="J134" s="161">
        <v>298659.83</v>
      </c>
      <c r="K134" s="92">
        <v>298659.83</v>
      </c>
      <c r="L134" s="118">
        <v>0</v>
      </c>
      <c r="M134" s="9">
        <v>0</v>
      </c>
      <c r="N134" s="9">
        <v>0</v>
      </c>
      <c r="O134" s="9">
        <v>298659.83</v>
      </c>
      <c r="R134" s="4"/>
      <c r="S134" s="159">
        <v>298659.83</v>
      </c>
      <c r="T134" s="148">
        <v>0</v>
      </c>
      <c r="U134" s="160"/>
      <c r="V134" s="160"/>
      <c r="W134" s="9"/>
      <c r="X134" s="50">
        <v>298659.83</v>
      </c>
      <c r="Y134" s="10">
        <v>0</v>
      </c>
    </row>
    <row r="135" spans="1:26" x14ac:dyDescent="0.35">
      <c r="A135" s="142" t="s">
        <v>47</v>
      </c>
      <c r="B135" s="96">
        <v>4</v>
      </c>
      <c r="C135" s="154" t="s">
        <v>233</v>
      </c>
      <c r="D135" s="149"/>
      <c r="E135" s="150" t="s">
        <v>234</v>
      </c>
      <c r="F135" s="94">
        <v>400164.67</v>
      </c>
      <c r="G135" s="92"/>
      <c r="H135" s="94">
        <v>0</v>
      </c>
      <c r="I135" s="94">
        <v>0</v>
      </c>
      <c r="J135" s="161">
        <v>400164.67</v>
      </c>
      <c r="K135" s="92">
        <v>400164.67</v>
      </c>
      <c r="L135" s="118">
        <v>0</v>
      </c>
      <c r="M135" s="9">
        <v>0</v>
      </c>
      <c r="N135" s="9">
        <v>0</v>
      </c>
      <c r="O135" s="9">
        <v>400164.67</v>
      </c>
      <c r="R135" s="4"/>
      <c r="S135" s="159">
        <v>400164.67</v>
      </c>
      <c r="T135" s="148">
        <v>0</v>
      </c>
      <c r="U135" s="160"/>
      <c r="V135" s="160"/>
      <c r="W135" s="9"/>
      <c r="X135" s="50">
        <v>400164.67</v>
      </c>
      <c r="Y135" s="10">
        <v>0</v>
      </c>
    </row>
    <row r="136" spans="1:26" x14ac:dyDescent="0.35">
      <c r="A136" s="120" t="s">
        <v>47</v>
      </c>
      <c r="B136" s="119">
        <v>8</v>
      </c>
      <c r="C136" s="151" t="s">
        <v>235</v>
      </c>
      <c r="D136" s="152">
        <v>2400000</v>
      </c>
      <c r="E136" s="153" t="s">
        <v>236</v>
      </c>
      <c r="F136" s="107">
        <v>600000</v>
      </c>
      <c r="G136" s="111">
        <v>2400000</v>
      </c>
      <c r="H136" s="107">
        <v>0</v>
      </c>
      <c r="I136" s="107">
        <v>0</v>
      </c>
      <c r="J136" s="118">
        <v>600000</v>
      </c>
      <c r="K136" s="111">
        <v>600000</v>
      </c>
      <c r="L136" s="118">
        <v>0</v>
      </c>
      <c r="M136" s="9">
        <v>0</v>
      </c>
      <c r="N136" s="9">
        <v>1200000</v>
      </c>
      <c r="O136" s="9">
        <v>1800000</v>
      </c>
      <c r="Q136" s="109">
        <v>1800000</v>
      </c>
      <c r="R136" s="4"/>
      <c r="S136" s="162">
        <v>2400000</v>
      </c>
      <c r="T136" s="148">
        <v>-1800000</v>
      </c>
      <c r="U136" s="148"/>
      <c r="V136" s="148"/>
      <c r="W136" s="9"/>
      <c r="X136" s="9">
        <v>600000</v>
      </c>
      <c r="Y136" s="10">
        <v>0</v>
      </c>
    </row>
    <row r="137" spans="1:26" x14ac:dyDescent="0.35">
      <c r="A137" s="142" t="s">
        <v>47</v>
      </c>
      <c r="B137" s="96">
        <v>4</v>
      </c>
      <c r="C137" s="154" t="s">
        <v>237</v>
      </c>
      <c r="D137" s="149">
        <v>450000</v>
      </c>
      <c r="E137" s="150" t="s">
        <v>238</v>
      </c>
      <c r="F137" s="92">
        <v>404498</v>
      </c>
      <c r="G137" s="92"/>
      <c r="H137" s="94">
        <v>74355.320000000007</v>
      </c>
      <c r="I137" s="94">
        <v>0</v>
      </c>
      <c r="J137" s="161">
        <v>330142.68</v>
      </c>
      <c r="K137" s="92">
        <v>404498</v>
      </c>
      <c r="L137" s="118">
        <v>0</v>
      </c>
      <c r="M137" s="9">
        <v>0</v>
      </c>
      <c r="N137" s="9">
        <v>0</v>
      </c>
      <c r="O137" s="9">
        <v>330142.68</v>
      </c>
      <c r="R137" s="4"/>
      <c r="S137" s="64">
        <v>404498</v>
      </c>
      <c r="T137" s="148">
        <v>0</v>
      </c>
      <c r="U137" s="148"/>
      <c r="V137" s="148"/>
      <c r="W137" s="9"/>
      <c r="X137" s="9">
        <v>404498</v>
      </c>
      <c r="Y137" s="10">
        <v>0</v>
      </c>
    </row>
    <row r="138" spans="1:26" x14ac:dyDescent="0.35">
      <c r="A138" s="142" t="s">
        <v>47</v>
      </c>
      <c r="B138" s="96">
        <v>4</v>
      </c>
      <c r="C138" s="154" t="s">
        <v>239</v>
      </c>
      <c r="D138" s="149">
        <v>24100000</v>
      </c>
      <c r="E138" s="150" t="s">
        <v>240</v>
      </c>
      <c r="F138" s="92">
        <v>5704561</v>
      </c>
      <c r="G138" s="92"/>
      <c r="H138" s="95">
        <v>3256521.38</v>
      </c>
      <c r="I138" s="95"/>
      <c r="J138" s="161">
        <v>2448039.62</v>
      </c>
      <c r="K138" s="92">
        <v>5704561</v>
      </c>
      <c r="L138" s="118">
        <v>0</v>
      </c>
      <c r="M138" s="9">
        <v>0</v>
      </c>
      <c r="N138" s="9">
        <v>0</v>
      </c>
      <c r="O138" s="9">
        <v>2448039.62</v>
      </c>
      <c r="R138" s="4"/>
      <c r="S138" s="64">
        <v>5704561</v>
      </c>
      <c r="T138" s="148">
        <v>0</v>
      </c>
      <c r="U138" s="148"/>
      <c r="V138" s="148"/>
      <c r="W138" s="9"/>
      <c r="X138" s="9">
        <v>5704561</v>
      </c>
      <c r="Y138" s="10">
        <v>0</v>
      </c>
    </row>
    <row r="139" spans="1:26" x14ac:dyDescent="0.35">
      <c r="A139" s="120" t="s">
        <v>47</v>
      </c>
      <c r="B139" s="119">
        <v>4</v>
      </c>
      <c r="C139" s="121" t="s">
        <v>241</v>
      </c>
      <c r="D139" s="152">
        <v>1150000</v>
      </c>
      <c r="E139" s="153" t="s">
        <v>242</v>
      </c>
      <c r="F139" s="121">
        <v>315320</v>
      </c>
      <c r="G139" s="121">
        <v>315320</v>
      </c>
      <c r="H139" s="107">
        <v>256297.06000000003</v>
      </c>
      <c r="I139" s="123"/>
      <c r="J139" s="118">
        <v>59022.94</v>
      </c>
      <c r="K139" s="111">
        <v>315320</v>
      </c>
      <c r="L139" s="118">
        <v>0</v>
      </c>
      <c r="M139" s="9">
        <v>0</v>
      </c>
      <c r="N139" s="9">
        <v>0</v>
      </c>
      <c r="O139" s="9">
        <v>59022.94</v>
      </c>
      <c r="R139" s="4"/>
      <c r="S139" s="64">
        <v>346892</v>
      </c>
      <c r="T139" s="148">
        <v>-31572</v>
      </c>
      <c r="U139" s="148"/>
      <c r="V139" s="148"/>
      <c r="W139" s="9"/>
      <c r="X139" s="9">
        <v>315320</v>
      </c>
      <c r="Y139" s="10">
        <v>0</v>
      </c>
    </row>
    <row r="140" spans="1:26" x14ac:dyDescent="0.35">
      <c r="A140" s="120" t="s">
        <v>47</v>
      </c>
      <c r="B140" s="119">
        <v>4</v>
      </c>
      <c r="C140" s="121"/>
      <c r="D140" s="152"/>
      <c r="E140" s="153" t="s">
        <v>243</v>
      </c>
      <c r="F140" s="121">
        <v>315320</v>
      </c>
      <c r="G140" s="111">
        <v>299585</v>
      </c>
      <c r="H140" s="107">
        <v>0</v>
      </c>
      <c r="I140" s="123"/>
      <c r="J140" s="118">
        <v>299585</v>
      </c>
      <c r="K140" s="111">
        <v>299585</v>
      </c>
      <c r="L140" s="118">
        <v>0</v>
      </c>
      <c r="M140" s="9">
        <v>0</v>
      </c>
      <c r="N140" s="9">
        <v>0</v>
      </c>
      <c r="O140" s="9">
        <v>299585</v>
      </c>
      <c r="Q140" s="109"/>
      <c r="R140" s="4"/>
      <c r="S140" s="64">
        <v>346892</v>
      </c>
      <c r="T140" s="148">
        <v>-31572</v>
      </c>
      <c r="U140" s="148"/>
      <c r="V140" s="148"/>
      <c r="W140" s="9"/>
      <c r="X140" s="9">
        <v>299585</v>
      </c>
      <c r="Y140" s="10">
        <v>-15735</v>
      </c>
    </row>
    <row r="141" spans="1:26" ht="18.75" customHeight="1" x14ac:dyDescent="0.35">
      <c r="A141" s="120" t="s">
        <v>47</v>
      </c>
      <c r="B141" s="119">
        <v>5</v>
      </c>
      <c r="C141" s="121"/>
      <c r="D141" s="152"/>
      <c r="E141" s="153" t="s">
        <v>244</v>
      </c>
      <c r="F141" s="121">
        <v>454265</v>
      </c>
      <c r="G141" s="111">
        <v>470000</v>
      </c>
      <c r="H141" s="107">
        <v>254024.46</v>
      </c>
      <c r="I141" s="107">
        <v>0</v>
      </c>
      <c r="J141" s="118">
        <v>215975.54</v>
      </c>
      <c r="K141" s="111">
        <v>470000</v>
      </c>
      <c r="L141" s="118">
        <v>0</v>
      </c>
      <c r="M141" s="9">
        <v>0</v>
      </c>
      <c r="N141" s="9">
        <v>0</v>
      </c>
      <c r="O141" s="9">
        <v>215975.54</v>
      </c>
      <c r="Q141" s="109"/>
      <c r="R141" s="4"/>
      <c r="S141" s="64">
        <v>391121</v>
      </c>
      <c r="T141" s="148">
        <v>63144</v>
      </c>
      <c r="U141" s="148"/>
      <c r="V141" s="148"/>
      <c r="W141" s="9"/>
      <c r="X141" s="9">
        <v>470000</v>
      </c>
      <c r="Y141" s="10">
        <v>15735</v>
      </c>
    </row>
    <row r="142" spans="1:26" ht="45.75" customHeight="1" x14ac:dyDescent="0.35">
      <c r="A142" s="163" t="s">
        <v>47</v>
      </c>
      <c r="B142" s="164" t="s">
        <v>245</v>
      </c>
      <c r="C142" s="163" t="s">
        <v>246</v>
      </c>
      <c r="D142" s="92">
        <v>2502000</v>
      </c>
      <c r="E142" s="165" t="s">
        <v>247</v>
      </c>
      <c r="F142" s="92">
        <v>1124090.46</v>
      </c>
      <c r="G142" s="92">
        <v>1200000</v>
      </c>
      <c r="H142" s="161">
        <v>0</v>
      </c>
      <c r="I142" s="161">
        <v>0</v>
      </c>
      <c r="J142" s="161">
        <v>1124090.46</v>
      </c>
      <c r="K142" s="92">
        <v>1124090.46</v>
      </c>
      <c r="L142" s="118">
        <v>0</v>
      </c>
      <c r="M142" s="9">
        <v>0</v>
      </c>
      <c r="N142" s="9">
        <v>0</v>
      </c>
      <c r="O142" s="9">
        <v>1124090.46</v>
      </c>
      <c r="Q142" s="109"/>
      <c r="R142" s="4"/>
      <c r="S142" s="64">
        <v>1200000</v>
      </c>
      <c r="T142" s="148">
        <v>-75909.540000000037</v>
      </c>
      <c r="U142" s="148"/>
      <c r="V142" s="148"/>
      <c r="W142" s="9"/>
      <c r="X142" s="9">
        <v>1124090.46</v>
      </c>
      <c r="Y142" s="10">
        <v>0</v>
      </c>
    </row>
    <row r="143" spans="1:26" x14ac:dyDescent="0.35">
      <c r="A143" s="166" t="s">
        <v>47</v>
      </c>
      <c r="B143" s="167" t="s">
        <v>177</v>
      </c>
      <c r="C143" s="166" t="s">
        <v>248</v>
      </c>
      <c r="D143" s="121"/>
      <c r="E143" s="168" t="s">
        <v>249</v>
      </c>
      <c r="F143" s="121">
        <v>832500</v>
      </c>
      <c r="G143" s="111">
        <v>832500</v>
      </c>
      <c r="H143" s="118">
        <v>0</v>
      </c>
      <c r="I143" s="118">
        <v>0</v>
      </c>
      <c r="J143" s="118">
        <v>832500</v>
      </c>
      <c r="K143" s="111">
        <v>832500</v>
      </c>
      <c r="L143" s="118">
        <v>0</v>
      </c>
      <c r="M143" s="9">
        <v>0</v>
      </c>
      <c r="N143" s="9">
        <v>0</v>
      </c>
      <c r="O143" s="9">
        <v>832500</v>
      </c>
      <c r="Q143" s="109"/>
      <c r="R143" s="4"/>
      <c r="S143" s="64">
        <v>832500</v>
      </c>
      <c r="T143" s="148">
        <v>0</v>
      </c>
      <c r="U143" s="148"/>
      <c r="V143" s="148"/>
      <c r="W143" s="9"/>
      <c r="X143" s="9">
        <v>832500</v>
      </c>
      <c r="Y143" s="10">
        <v>0</v>
      </c>
    </row>
    <row r="144" spans="1:26" x14ac:dyDescent="0.35">
      <c r="A144" s="163" t="s">
        <v>47</v>
      </c>
      <c r="B144" s="164" t="s">
        <v>250</v>
      </c>
      <c r="C144" s="163" t="s">
        <v>251</v>
      </c>
      <c r="D144" s="92"/>
      <c r="E144" s="165" t="s">
        <v>252</v>
      </c>
      <c r="F144" s="92">
        <v>364469.03</v>
      </c>
      <c r="G144" s="92">
        <v>470000</v>
      </c>
      <c r="H144" s="161">
        <v>0</v>
      </c>
      <c r="I144" s="161">
        <v>0</v>
      </c>
      <c r="J144" s="161">
        <v>364469.03</v>
      </c>
      <c r="K144" s="92">
        <v>364469.03</v>
      </c>
      <c r="L144" s="118">
        <v>0</v>
      </c>
      <c r="M144" s="9">
        <v>0</v>
      </c>
      <c r="N144" s="9">
        <v>105530.97</v>
      </c>
      <c r="O144" s="9">
        <v>470000</v>
      </c>
      <c r="Q144" s="109">
        <v>105530.97</v>
      </c>
      <c r="R144" s="4"/>
      <c r="S144" s="64">
        <v>470000</v>
      </c>
      <c r="T144" s="148">
        <v>-105530.96999999997</v>
      </c>
      <c r="U144" s="148"/>
      <c r="V144" s="148"/>
      <c r="W144" s="9"/>
      <c r="X144" s="9">
        <v>364469.03</v>
      </c>
      <c r="Y144" s="10">
        <v>0</v>
      </c>
    </row>
    <row r="145" spans="1:32" x14ac:dyDescent="0.35">
      <c r="A145" s="120" t="s">
        <v>47</v>
      </c>
      <c r="B145" s="119">
        <v>4</v>
      </c>
      <c r="C145" s="120" t="s">
        <v>174</v>
      </c>
      <c r="D145" s="121">
        <v>115881802.22</v>
      </c>
      <c r="E145" s="169" t="s">
        <v>253</v>
      </c>
      <c r="F145" s="107">
        <v>77982806.670000002</v>
      </c>
      <c r="G145" s="130"/>
      <c r="H145" s="118">
        <v>0</v>
      </c>
      <c r="I145" s="107"/>
      <c r="J145" s="118">
        <v>77982806.670000002</v>
      </c>
      <c r="K145" s="121">
        <v>77982806.670000002</v>
      </c>
      <c r="L145" s="118">
        <v>0</v>
      </c>
      <c r="M145" s="9">
        <v>0</v>
      </c>
      <c r="N145" s="9">
        <v>0</v>
      </c>
      <c r="O145" s="9">
        <v>77982806.670000002</v>
      </c>
      <c r="Q145" s="170"/>
      <c r="R145" s="4"/>
      <c r="S145" s="64">
        <v>115881802.22</v>
      </c>
      <c r="T145" s="148">
        <v>-37898995.549999997</v>
      </c>
      <c r="U145" s="148">
        <v>180392591.48000002</v>
      </c>
      <c r="V145" s="148"/>
      <c r="X145" s="9">
        <v>77982806.670000002</v>
      </c>
      <c r="Y145" s="10">
        <v>0</v>
      </c>
    </row>
    <row r="146" spans="1:32" x14ac:dyDescent="0.35">
      <c r="A146" s="171" t="s">
        <v>47</v>
      </c>
      <c r="B146" s="96">
        <v>5</v>
      </c>
      <c r="C146" s="142" t="s">
        <v>254</v>
      </c>
      <c r="D146" s="92">
        <v>10000000</v>
      </c>
      <c r="E146" s="93" t="s">
        <v>255</v>
      </c>
      <c r="F146" s="92">
        <v>6000000</v>
      </c>
      <c r="G146" s="92">
        <v>6000000</v>
      </c>
      <c r="H146" s="94">
        <v>144795.91</v>
      </c>
      <c r="I146" s="94">
        <v>5464425</v>
      </c>
      <c r="J146" s="145">
        <v>390779.09</v>
      </c>
      <c r="K146" s="92">
        <v>6000000</v>
      </c>
      <c r="L146" s="118">
        <v>0</v>
      </c>
      <c r="M146" s="9">
        <v>0</v>
      </c>
      <c r="N146" s="9">
        <v>0</v>
      </c>
      <c r="O146" s="9">
        <v>390779.09</v>
      </c>
      <c r="Q146" s="109">
        <v>4000000</v>
      </c>
      <c r="R146" s="4"/>
      <c r="S146" s="64">
        <v>10000000</v>
      </c>
      <c r="T146" s="148">
        <v>-4000000</v>
      </c>
      <c r="U146" s="148">
        <v>180392591.47999999</v>
      </c>
      <c r="V146" s="148"/>
      <c r="W146" s="9"/>
      <c r="X146" s="9">
        <v>6000000</v>
      </c>
      <c r="Y146" s="10">
        <v>0</v>
      </c>
    </row>
    <row r="147" spans="1:32" x14ac:dyDescent="0.35">
      <c r="A147" s="120" t="s">
        <v>47</v>
      </c>
      <c r="B147" s="119">
        <v>5</v>
      </c>
      <c r="C147" s="120" t="s">
        <v>256</v>
      </c>
      <c r="D147" s="121">
        <v>7000000</v>
      </c>
      <c r="E147" s="172" t="s">
        <v>257</v>
      </c>
      <c r="F147" s="121">
        <v>3500000</v>
      </c>
      <c r="G147" s="111">
        <v>3500000</v>
      </c>
      <c r="H147" s="107">
        <v>1045332.82</v>
      </c>
      <c r="I147" s="107">
        <v>0</v>
      </c>
      <c r="J147" s="118">
        <v>2454667.1800000002</v>
      </c>
      <c r="K147" s="111">
        <v>3500000</v>
      </c>
      <c r="L147" s="118">
        <v>0</v>
      </c>
      <c r="M147" s="9">
        <v>0</v>
      </c>
      <c r="N147" s="9">
        <v>0</v>
      </c>
      <c r="O147" s="9">
        <v>2454667.1800000002</v>
      </c>
      <c r="Q147" s="109"/>
      <c r="R147" s="4"/>
      <c r="S147" s="64">
        <v>3500000</v>
      </c>
      <c r="T147" s="148">
        <v>0</v>
      </c>
      <c r="U147" s="148"/>
      <c r="V147" s="148"/>
      <c r="W147" s="9"/>
      <c r="X147" s="9">
        <v>3500000</v>
      </c>
      <c r="Y147" s="10">
        <v>0</v>
      </c>
    </row>
    <row r="148" spans="1:32" x14ac:dyDescent="0.35">
      <c r="A148" s="142" t="s">
        <v>47</v>
      </c>
      <c r="B148" s="96" t="s">
        <v>258</v>
      </c>
      <c r="C148" s="142" t="s">
        <v>166</v>
      </c>
      <c r="D148" s="92">
        <v>2206599</v>
      </c>
      <c r="E148" s="93" t="s">
        <v>167</v>
      </c>
      <c r="F148" s="92">
        <v>946879</v>
      </c>
      <c r="G148" s="92">
        <v>1052881</v>
      </c>
      <c r="H148" s="94">
        <v>168732.29</v>
      </c>
      <c r="I148" s="94"/>
      <c r="J148" s="145">
        <v>778146.71</v>
      </c>
      <c r="K148" s="92">
        <v>946879</v>
      </c>
      <c r="L148" s="118">
        <v>0</v>
      </c>
      <c r="M148" s="9">
        <v>0</v>
      </c>
      <c r="N148" s="9">
        <v>94994.559999999998</v>
      </c>
      <c r="O148" s="9">
        <v>873141.27</v>
      </c>
      <c r="Q148" s="109">
        <v>106002</v>
      </c>
      <c r="R148" s="4"/>
      <c r="S148" s="64">
        <v>1052881</v>
      </c>
      <c r="T148" s="148">
        <v>-106002</v>
      </c>
      <c r="U148" s="148"/>
      <c r="V148" s="148"/>
      <c r="W148" s="9"/>
      <c r="X148" s="9">
        <v>946879</v>
      </c>
      <c r="Y148" s="10">
        <v>0</v>
      </c>
    </row>
    <row r="149" spans="1:32" x14ac:dyDescent="0.35">
      <c r="A149" s="120" t="s">
        <v>47</v>
      </c>
      <c r="B149" s="119">
        <v>5</v>
      </c>
      <c r="C149" s="120" t="s">
        <v>259</v>
      </c>
      <c r="D149" s="121">
        <v>8000000</v>
      </c>
      <c r="E149" s="172" t="s">
        <v>260</v>
      </c>
      <c r="F149" s="121">
        <v>4744575.6500000004</v>
      </c>
      <c r="G149" s="111">
        <v>8000000</v>
      </c>
      <c r="H149" s="107">
        <v>0</v>
      </c>
      <c r="I149" s="107">
        <v>0</v>
      </c>
      <c r="J149" s="118">
        <v>4744575.6500000004</v>
      </c>
      <c r="K149" s="111">
        <v>4744575.6500000004</v>
      </c>
      <c r="L149" s="118">
        <v>0</v>
      </c>
      <c r="M149" s="9">
        <v>0</v>
      </c>
      <c r="N149" s="9">
        <v>2585196.4</v>
      </c>
      <c r="O149" s="9">
        <v>7329772.0500000007</v>
      </c>
      <c r="Q149" s="109">
        <v>3255424.35</v>
      </c>
      <c r="R149" s="4"/>
      <c r="S149" s="64">
        <v>8000000</v>
      </c>
      <c r="T149" s="148">
        <v>-3255424.3499999996</v>
      </c>
      <c r="U149" s="148"/>
      <c r="V149" s="148"/>
      <c r="W149" s="9"/>
      <c r="X149" s="9">
        <v>4744575.6500000004</v>
      </c>
      <c r="Y149" s="10">
        <v>0</v>
      </c>
    </row>
    <row r="150" spans="1:32" x14ac:dyDescent="0.35">
      <c r="A150" s="171" t="s">
        <v>47</v>
      </c>
      <c r="B150" s="96">
        <v>5</v>
      </c>
      <c r="C150" s="142" t="s">
        <v>261</v>
      </c>
      <c r="D150" s="92">
        <v>4545000</v>
      </c>
      <c r="E150" s="93" t="s">
        <v>262</v>
      </c>
      <c r="F150" s="92">
        <v>814214</v>
      </c>
      <c r="G150" s="92">
        <v>3256850.5</v>
      </c>
      <c r="H150" s="94">
        <v>0</v>
      </c>
      <c r="I150" s="94">
        <v>0</v>
      </c>
      <c r="J150" s="145">
        <v>814214</v>
      </c>
      <c r="K150" s="92">
        <v>814214</v>
      </c>
      <c r="L150" s="118">
        <v>0</v>
      </c>
      <c r="M150" s="9">
        <v>0</v>
      </c>
      <c r="N150" s="9">
        <v>2035535</v>
      </c>
      <c r="O150" s="9">
        <v>2849749</v>
      </c>
      <c r="Q150" s="109">
        <v>2442636.5</v>
      </c>
      <c r="R150" s="4"/>
      <c r="S150" s="64">
        <v>4545000</v>
      </c>
      <c r="T150" s="148">
        <v>-3730786</v>
      </c>
      <c r="U150" s="148"/>
      <c r="V150" s="148"/>
      <c r="W150" s="9"/>
      <c r="X150" s="9">
        <v>814214</v>
      </c>
      <c r="Y150" s="10">
        <v>0</v>
      </c>
    </row>
    <row r="151" spans="1:32" x14ac:dyDescent="0.35">
      <c r="A151" s="120" t="s">
        <v>47</v>
      </c>
      <c r="B151" s="119">
        <v>5</v>
      </c>
      <c r="C151" s="120" t="s">
        <v>263</v>
      </c>
      <c r="D151" s="121">
        <v>1000000</v>
      </c>
      <c r="E151" s="172" t="s">
        <v>264</v>
      </c>
      <c r="F151" s="111">
        <v>203155</v>
      </c>
      <c r="G151" s="111"/>
      <c r="H151" s="107">
        <v>179664.4</v>
      </c>
      <c r="I151" s="107"/>
      <c r="J151" s="118">
        <v>23490.6</v>
      </c>
      <c r="K151" s="111">
        <v>203155</v>
      </c>
      <c r="L151" s="118">
        <v>0</v>
      </c>
      <c r="M151" s="9">
        <v>0</v>
      </c>
      <c r="N151" s="9">
        <v>0</v>
      </c>
      <c r="O151" s="9">
        <v>23490.6</v>
      </c>
      <c r="Q151" s="109">
        <v>731000</v>
      </c>
      <c r="R151" s="4"/>
      <c r="S151" s="162">
        <v>1000000</v>
      </c>
      <c r="T151" s="148">
        <v>-796845</v>
      </c>
      <c r="U151" s="148"/>
      <c r="V151" s="148"/>
      <c r="W151" s="9"/>
      <c r="X151" s="9">
        <v>203155</v>
      </c>
      <c r="Y151" s="10">
        <v>0</v>
      </c>
    </row>
    <row r="152" spans="1:32" x14ac:dyDescent="0.35">
      <c r="A152" s="142" t="s">
        <v>47</v>
      </c>
      <c r="B152" s="96" t="s">
        <v>265</v>
      </c>
      <c r="C152" s="173" t="s">
        <v>68</v>
      </c>
      <c r="D152" s="92">
        <v>1227563116</v>
      </c>
      <c r="E152" s="174" t="s">
        <v>162</v>
      </c>
      <c r="F152" s="94">
        <v>645856423.37</v>
      </c>
      <c r="G152" s="175">
        <v>0</v>
      </c>
      <c r="H152" s="94">
        <v>83694.22</v>
      </c>
      <c r="I152" s="94"/>
      <c r="J152" s="145">
        <v>645772729.14999998</v>
      </c>
      <c r="K152" s="92">
        <v>645856423.37</v>
      </c>
      <c r="L152" s="118">
        <v>0</v>
      </c>
      <c r="M152" s="9">
        <v>0</v>
      </c>
      <c r="N152" s="9">
        <v>0</v>
      </c>
      <c r="O152" s="9">
        <v>645772729.14999998</v>
      </c>
      <c r="Q152" s="127"/>
      <c r="R152" s="4"/>
      <c r="S152" s="176">
        <v>770390804</v>
      </c>
      <c r="T152" s="148">
        <v>-124534380.63</v>
      </c>
      <c r="U152" s="177"/>
      <c r="V152" s="177"/>
      <c r="W152" s="109"/>
      <c r="X152" s="9">
        <v>726208482.35000002</v>
      </c>
      <c r="Y152" s="10">
        <v>80352058.980000019</v>
      </c>
      <c r="AB152" s="135"/>
      <c r="AC152" s="135"/>
      <c r="AD152" s="136"/>
      <c r="AE152" s="137"/>
      <c r="AF152" s="138"/>
    </row>
    <row r="153" spans="1:32" x14ac:dyDescent="0.35">
      <c r="A153" s="178" t="s">
        <v>47</v>
      </c>
      <c r="B153" s="119" t="s">
        <v>266</v>
      </c>
      <c r="C153" s="120" t="s">
        <v>267</v>
      </c>
      <c r="D153" s="121">
        <v>199000000</v>
      </c>
      <c r="E153" s="172" t="s">
        <v>268</v>
      </c>
      <c r="F153" s="107">
        <v>222306927</v>
      </c>
      <c r="G153" s="111">
        <v>222306927</v>
      </c>
      <c r="H153" s="107">
        <v>58045534.560000002</v>
      </c>
      <c r="I153" s="118"/>
      <c r="J153" s="118">
        <v>164261392.44</v>
      </c>
      <c r="K153" s="111">
        <v>222306927</v>
      </c>
      <c r="L153" s="118">
        <v>0</v>
      </c>
      <c r="M153" s="9">
        <v>0</v>
      </c>
      <c r="N153" s="9">
        <v>0</v>
      </c>
      <c r="O153" s="9">
        <v>164261392.44</v>
      </c>
      <c r="Q153" s="109"/>
      <c r="R153" s="4"/>
      <c r="S153" s="162">
        <v>223061873</v>
      </c>
      <c r="T153" s="148">
        <v>-754946</v>
      </c>
      <c r="U153" s="148"/>
      <c r="V153" s="148"/>
      <c r="W153" s="9"/>
      <c r="X153" s="9">
        <v>222306927</v>
      </c>
      <c r="Y153" s="10">
        <v>0</v>
      </c>
    </row>
    <row r="154" spans="1:32" x14ac:dyDescent="0.35">
      <c r="A154" s="171" t="s">
        <v>47</v>
      </c>
      <c r="B154" s="96">
        <v>5</v>
      </c>
      <c r="C154" s="142" t="s">
        <v>269</v>
      </c>
      <c r="D154" s="92">
        <v>34000000</v>
      </c>
      <c r="E154" s="93" t="s">
        <v>270</v>
      </c>
      <c r="F154" s="94">
        <v>5215919.669999999</v>
      </c>
      <c r="G154" s="92"/>
      <c r="H154" s="87">
        <v>1729646.5</v>
      </c>
      <c r="I154" s="87">
        <v>0</v>
      </c>
      <c r="J154" s="145">
        <v>3486273.17</v>
      </c>
      <c r="K154" s="92">
        <v>5215919.67</v>
      </c>
      <c r="L154" s="118">
        <v>0</v>
      </c>
      <c r="M154" s="9">
        <v>0</v>
      </c>
      <c r="N154" s="9">
        <v>0</v>
      </c>
      <c r="O154" s="9">
        <v>3486273.17</v>
      </c>
      <c r="Q154" s="109">
        <v>0</v>
      </c>
      <c r="R154" s="4"/>
      <c r="S154" s="64">
        <v>9938127</v>
      </c>
      <c r="T154" s="148">
        <v>-4722207.330000001</v>
      </c>
      <c r="U154" s="148" t="s">
        <v>271</v>
      </c>
      <c r="V154" s="148"/>
      <c r="W154" s="9"/>
      <c r="X154" s="9">
        <v>9184960.7100000009</v>
      </c>
      <c r="Y154" s="10">
        <v>3969041.0400000019</v>
      </c>
    </row>
    <row r="155" spans="1:32" x14ac:dyDescent="0.35">
      <c r="A155" s="178"/>
      <c r="B155" s="119"/>
      <c r="C155" s="120" t="s">
        <v>180</v>
      </c>
      <c r="D155" s="121"/>
      <c r="E155" s="169" t="s">
        <v>272</v>
      </c>
      <c r="F155" s="107">
        <v>158533.16</v>
      </c>
      <c r="G155" s="121"/>
      <c r="H155" s="66">
        <v>0</v>
      </c>
      <c r="I155" s="66">
        <v>0</v>
      </c>
      <c r="J155" s="118">
        <v>158533.16</v>
      </c>
      <c r="K155" s="121">
        <v>158533.16</v>
      </c>
      <c r="L155" s="118">
        <v>0</v>
      </c>
      <c r="M155" s="9">
        <v>0</v>
      </c>
      <c r="N155" s="9">
        <v>0</v>
      </c>
      <c r="O155" s="9">
        <v>158533.16</v>
      </c>
      <c r="Q155" s="109"/>
      <c r="R155" s="4"/>
      <c r="S155" s="64"/>
      <c r="T155" s="148"/>
      <c r="U155" s="148"/>
      <c r="V155" s="148"/>
      <c r="W155" s="9"/>
      <c r="X155" s="9">
        <v>158533.16</v>
      </c>
      <c r="Y155" s="10">
        <v>0</v>
      </c>
    </row>
    <row r="156" spans="1:32" x14ac:dyDescent="0.35">
      <c r="A156" s="171" t="s">
        <v>47</v>
      </c>
      <c r="B156" s="96">
        <v>5</v>
      </c>
      <c r="C156" s="142" t="s">
        <v>273</v>
      </c>
      <c r="D156" s="92">
        <v>1000000</v>
      </c>
      <c r="E156" s="93" t="s">
        <v>274</v>
      </c>
      <c r="F156" s="94">
        <v>745830</v>
      </c>
      <c r="G156" s="92">
        <v>1000000</v>
      </c>
      <c r="H156" s="94">
        <v>0</v>
      </c>
      <c r="I156" s="94">
        <v>0</v>
      </c>
      <c r="J156" s="145">
        <v>745830</v>
      </c>
      <c r="K156" s="92">
        <v>745830</v>
      </c>
      <c r="L156" s="118">
        <v>0</v>
      </c>
      <c r="M156" s="9">
        <v>0</v>
      </c>
      <c r="N156" s="9">
        <v>181550</v>
      </c>
      <c r="O156" s="9">
        <v>927380</v>
      </c>
      <c r="Q156" s="109">
        <v>254170</v>
      </c>
      <c r="R156" s="4"/>
      <c r="S156" s="162">
        <v>1000000</v>
      </c>
      <c r="T156" s="148">
        <v>-254170</v>
      </c>
      <c r="U156" s="148"/>
      <c r="V156" s="148"/>
      <c r="W156" s="9"/>
      <c r="X156" s="9">
        <v>745830</v>
      </c>
      <c r="Y156" s="10">
        <v>0</v>
      </c>
    </row>
    <row r="157" spans="1:32" x14ac:dyDescent="0.35">
      <c r="A157" s="178" t="s">
        <v>47</v>
      </c>
      <c r="B157" s="119">
        <v>6</v>
      </c>
      <c r="C157" s="120" t="s">
        <v>275</v>
      </c>
      <c r="D157" s="121">
        <v>10700000</v>
      </c>
      <c r="E157" s="172" t="s">
        <v>276</v>
      </c>
      <c r="F157" s="179">
        <v>8400000</v>
      </c>
      <c r="G157" s="111">
        <v>10700000</v>
      </c>
      <c r="H157" s="107">
        <v>0</v>
      </c>
      <c r="I157" s="107">
        <v>0</v>
      </c>
      <c r="J157" s="118">
        <v>8400000</v>
      </c>
      <c r="K157" s="111">
        <v>8400000</v>
      </c>
      <c r="L157" s="118">
        <v>0</v>
      </c>
      <c r="M157" s="9">
        <v>0</v>
      </c>
      <c r="N157" s="9">
        <v>2000000</v>
      </c>
      <c r="O157" s="9">
        <v>10400000</v>
      </c>
      <c r="Q157" s="109">
        <v>2300000</v>
      </c>
      <c r="R157" s="4"/>
      <c r="S157" s="162">
        <v>10700000</v>
      </c>
      <c r="T157" s="148">
        <v>-2300000</v>
      </c>
      <c r="U157" s="148"/>
      <c r="V157" s="148"/>
      <c r="W157" s="9"/>
      <c r="X157" s="9">
        <v>8400000</v>
      </c>
      <c r="Y157" s="10">
        <v>0</v>
      </c>
    </row>
    <row r="158" spans="1:32" ht="19.5" customHeight="1" x14ac:dyDescent="0.35">
      <c r="A158" s="171" t="s">
        <v>47</v>
      </c>
      <c r="B158" s="96">
        <v>9</v>
      </c>
      <c r="C158" s="142" t="s">
        <v>277</v>
      </c>
      <c r="D158" s="92">
        <v>2500000</v>
      </c>
      <c r="E158" s="93" t="s">
        <v>278</v>
      </c>
      <c r="F158" s="94">
        <v>337761.59</v>
      </c>
      <c r="G158" s="92"/>
      <c r="H158" s="94">
        <v>0</v>
      </c>
      <c r="I158" s="94">
        <v>0</v>
      </c>
      <c r="J158" s="145">
        <v>337761.59</v>
      </c>
      <c r="K158" s="92">
        <v>337761.59</v>
      </c>
      <c r="L158" s="118">
        <v>0</v>
      </c>
      <c r="M158" s="9">
        <v>0</v>
      </c>
      <c r="N158" s="9">
        <v>375444</v>
      </c>
      <c r="O158" s="9">
        <v>713205.59000000008</v>
      </c>
      <c r="Q158" s="109">
        <v>375444</v>
      </c>
      <c r="R158" s="4"/>
      <c r="S158" s="60">
        <v>713412</v>
      </c>
      <c r="T158" s="148">
        <v>-375650.41</v>
      </c>
      <c r="U158" s="180"/>
      <c r="V158" s="180"/>
      <c r="W158" s="9"/>
      <c r="X158" s="9">
        <v>337968.17</v>
      </c>
      <c r="Y158" s="10">
        <v>206.57999999995809</v>
      </c>
      <c r="Z158" s="3" t="s">
        <v>229</v>
      </c>
    </row>
    <row r="159" spans="1:32" x14ac:dyDescent="0.35">
      <c r="A159" s="142" t="s">
        <v>47</v>
      </c>
      <c r="B159" s="96">
        <v>9</v>
      </c>
      <c r="C159" s="142" t="s">
        <v>279</v>
      </c>
      <c r="D159" s="92"/>
      <c r="E159" s="93" t="s">
        <v>280</v>
      </c>
      <c r="F159" s="94">
        <v>64230</v>
      </c>
      <c r="G159" s="92"/>
      <c r="H159" s="94">
        <v>0</v>
      </c>
      <c r="I159" s="94"/>
      <c r="J159" s="145">
        <v>64230</v>
      </c>
      <c r="K159" s="92">
        <v>64230</v>
      </c>
      <c r="L159" s="118">
        <v>0</v>
      </c>
      <c r="M159" s="9">
        <v>0</v>
      </c>
      <c r="N159" s="9">
        <v>0</v>
      </c>
      <c r="O159" s="9">
        <v>64230</v>
      </c>
      <c r="Q159" s="109">
        <v>178270</v>
      </c>
      <c r="R159" s="4"/>
      <c r="S159" s="162">
        <v>242500</v>
      </c>
      <c r="T159" s="148">
        <v>-178270</v>
      </c>
      <c r="U159" s="148"/>
      <c r="V159" s="148"/>
      <c r="W159" s="9"/>
      <c r="X159" s="9">
        <v>64230</v>
      </c>
      <c r="Y159" s="10">
        <v>0</v>
      </c>
    </row>
    <row r="160" spans="1:32" x14ac:dyDescent="0.35">
      <c r="A160" s="120" t="s">
        <v>47</v>
      </c>
      <c r="B160" s="119">
        <v>9</v>
      </c>
      <c r="C160" s="120" t="s">
        <v>281</v>
      </c>
      <c r="D160" s="121"/>
      <c r="E160" s="172" t="s">
        <v>282</v>
      </c>
      <c r="F160" s="111">
        <v>0</v>
      </c>
      <c r="G160" s="111"/>
      <c r="H160" s="107">
        <v>0</v>
      </c>
      <c r="I160" s="107">
        <v>0</v>
      </c>
      <c r="J160" s="118">
        <v>0</v>
      </c>
      <c r="K160" s="111">
        <v>0</v>
      </c>
      <c r="L160" s="118">
        <v>0</v>
      </c>
      <c r="M160" s="9">
        <v>0</v>
      </c>
      <c r="N160" s="9">
        <v>0</v>
      </c>
      <c r="O160" s="9">
        <v>0</v>
      </c>
      <c r="Q160" s="109">
        <v>0</v>
      </c>
      <c r="R160" s="4"/>
      <c r="S160" s="162">
        <v>1544088</v>
      </c>
      <c r="T160" s="148">
        <v>-1544088</v>
      </c>
      <c r="U160" s="148"/>
      <c r="V160" s="148"/>
      <c r="W160" s="9"/>
      <c r="X160" s="9"/>
      <c r="Y160" s="10">
        <v>0</v>
      </c>
    </row>
    <row r="161" spans="1:26" s="85" customFormat="1" x14ac:dyDescent="0.35">
      <c r="A161" s="142" t="s">
        <v>47</v>
      </c>
      <c r="B161" s="96">
        <v>10</v>
      </c>
      <c r="C161" s="142"/>
      <c r="D161" s="92">
        <v>12000000</v>
      </c>
      <c r="E161" s="93" t="s">
        <v>283</v>
      </c>
      <c r="F161" s="92">
        <v>0</v>
      </c>
      <c r="G161" s="92"/>
      <c r="H161" s="94">
        <v>0</v>
      </c>
      <c r="I161" s="94">
        <v>0</v>
      </c>
      <c r="J161" s="145">
        <v>0</v>
      </c>
      <c r="K161" s="92">
        <v>0</v>
      </c>
      <c r="L161" s="118">
        <v>0</v>
      </c>
      <c r="M161" s="9">
        <v>0</v>
      </c>
      <c r="N161" s="9">
        <v>0</v>
      </c>
      <c r="O161" s="9">
        <v>0</v>
      </c>
      <c r="P161" s="9"/>
      <c r="Q161" s="109">
        <v>12000000</v>
      </c>
      <c r="R161" s="4"/>
      <c r="S161" s="64">
        <v>0</v>
      </c>
      <c r="T161" s="148">
        <v>0</v>
      </c>
      <c r="U161" s="148"/>
      <c r="V161" s="148"/>
      <c r="W161" s="109"/>
      <c r="X161" s="109"/>
      <c r="Y161" s="181">
        <v>0</v>
      </c>
      <c r="Z161" s="127"/>
    </row>
    <row r="162" spans="1:26" ht="25.5" customHeight="1" x14ac:dyDescent="0.35">
      <c r="A162" s="178" t="s">
        <v>47</v>
      </c>
      <c r="B162" s="119">
        <v>10</v>
      </c>
      <c r="C162" s="120" t="s">
        <v>284</v>
      </c>
      <c r="D162" s="121">
        <v>2700000</v>
      </c>
      <c r="E162" s="172" t="s">
        <v>285</v>
      </c>
      <c r="F162" s="121">
        <v>0</v>
      </c>
      <c r="G162" s="111">
        <v>0</v>
      </c>
      <c r="H162" s="107">
        <v>0</v>
      </c>
      <c r="I162" s="107">
        <v>0</v>
      </c>
      <c r="J162" s="118">
        <v>0</v>
      </c>
      <c r="K162" s="111">
        <v>0</v>
      </c>
      <c r="L162" s="118">
        <v>0</v>
      </c>
      <c r="M162" s="9">
        <v>0</v>
      </c>
      <c r="N162" s="9">
        <v>487071.51</v>
      </c>
      <c r="O162" s="9">
        <v>487071.51</v>
      </c>
      <c r="Q162" s="109">
        <v>2700000</v>
      </c>
      <c r="R162" s="4"/>
      <c r="S162" s="162">
        <v>2700000</v>
      </c>
      <c r="T162" s="148">
        <v>-2700000</v>
      </c>
      <c r="U162" s="148">
        <v>0</v>
      </c>
      <c r="V162" s="148"/>
      <c r="W162" s="9"/>
      <c r="X162" s="9"/>
      <c r="Y162" s="10">
        <v>0</v>
      </c>
    </row>
    <row r="163" spans="1:26" x14ac:dyDescent="0.35">
      <c r="A163" s="142" t="s">
        <v>47</v>
      </c>
      <c r="B163" s="96">
        <v>10</v>
      </c>
      <c r="C163" s="142" t="s">
        <v>286</v>
      </c>
      <c r="D163" s="92">
        <v>1030000</v>
      </c>
      <c r="E163" s="93" t="s">
        <v>287</v>
      </c>
      <c r="F163" s="92">
        <v>0</v>
      </c>
      <c r="G163" s="92"/>
      <c r="H163" s="94">
        <v>0</v>
      </c>
      <c r="I163" s="95">
        <v>0</v>
      </c>
      <c r="J163" s="145">
        <v>0</v>
      </c>
      <c r="K163" s="92">
        <v>0</v>
      </c>
      <c r="L163" s="118">
        <v>0</v>
      </c>
      <c r="M163" s="9">
        <v>0</v>
      </c>
      <c r="N163" s="9">
        <v>0</v>
      </c>
      <c r="O163" s="9">
        <v>0</v>
      </c>
      <c r="Q163" s="109">
        <v>1030000</v>
      </c>
      <c r="R163" s="4"/>
      <c r="S163" s="64">
        <v>1030000</v>
      </c>
      <c r="T163" s="148">
        <v>-1030000</v>
      </c>
      <c r="U163" s="148"/>
      <c r="V163" s="148"/>
      <c r="W163" s="9"/>
      <c r="X163" s="9"/>
      <c r="Y163" s="10">
        <v>0</v>
      </c>
      <c r="Z163" s="26"/>
    </row>
    <row r="164" spans="1:26" ht="20.25" customHeight="1" x14ac:dyDescent="0.35">
      <c r="A164" s="178" t="s">
        <v>47</v>
      </c>
      <c r="B164" s="119">
        <v>10</v>
      </c>
      <c r="C164" s="120" t="s">
        <v>288</v>
      </c>
      <c r="D164" s="121">
        <v>150000</v>
      </c>
      <c r="E164" s="172" t="s">
        <v>289</v>
      </c>
      <c r="F164" s="182">
        <v>98000</v>
      </c>
      <c r="G164" s="111">
        <v>113543</v>
      </c>
      <c r="H164" s="107">
        <v>79256.86</v>
      </c>
      <c r="I164" s="107"/>
      <c r="J164" s="118">
        <v>18743.14</v>
      </c>
      <c r="K164" s="111">
        <v>98000</v>
      </c>
      <c r="L164" s="118">
        <v>0</v>
      </c>
      <c r="M164" s="9">
        <v>0</v>
      </c>
      <c r="N164" s="9">
        <v>0</v>
      </c>
      <c r="O164" s="9">
        <v>18743.14</v>
      </c>
      <c r="Q164" s="109"/>
      <c r="R164" s="4"/>
      <c r="S164" s="162">
        <v>150000</v>
      </c>
      <c r="T164" s="148">
        <v>-52000</v>
      </c>
      <c r="U164" s="148"/>
      <c r="V164" s="148"/>
      <c r="W164" s="9"/>
      <c r="X164" s="9">
        <v>115543</v>
      </c>
      <c r="Y164" s="10">
        <v>17543</v>
      </c>
      <c r="Z164" s="10"/>
    </row>
    <row r="165" spans="1:26" x14ac:dyDescent="0.35">
      <c r="A165" s="140" t="s">
        <v>47</v>
      </c>
      <c r="B165" s="141">
        <v>9</v>
      </c>
      <c r="C165" s="142" t="s">
        <v>290</v>
      </c>
      <c r="D165" s="92">
        <v>50000000</v>
      </c>
      <c r="E165" s="93" t="s">
        <v>291</v>
      </c>
      <c r="F165" s="95">
        <v>50000000</v>
      </c>
      <c r="G165" s="92"/>
      <c r="H165" s="94">
        <v>16784218.149999999</v>
      </c>
      <c r="I165" s="94"/>
      <c r="J165" s="145">
        <v>33215781.850000001</v>
      </c>
      <c r="K165" s="92">
        <v>50000000</v>
      </c>
      <c r="L165" s="118">
        <v>0</v>
      </c>
      <c r="M165" s="9">
        <v>0</v>
      </c>
      <c r="N165" s="9">
        <v>0</v>
      </c>
      <c r="O165" s="9">
        <v>33215781.850000001</v>
      </c>
      <c r="Q165" s="109"/>
      <c r="R165" s="4"/>
      <c r="S165" s="162">
        <v>50000000</v>
      </c>
      <c r="T165" s="148">
        <v>0</v>
      </c>
      <c r="U165" s="148"/>
      <c r="V165" s="148"/>
      <c r="W165" s="9"/>
      <c r="X165" s="9">
        <v>50000000</v>
      </c>
      <c r="Y165" s="10">
        <v>0</v>
      </c>
    </row>
    <row r="166" spans="1:26" x14ac:dyDescent="0.35">
      <c r="A166" s="178" t="s">
        <v>47</v>
      </c>
      <c r="B166" s="119" t="s">
        <v>177</v>
      </c>
      <c r="C166" s="120" t="s">
        <v>292</v>
      </c>
      <c r="D166" s="121">
        <v>260150000</v>
      </c>
      <c r="E166" s="172" t="s">
        <v>293</v>
      </c>
      <c r="F166" s="107">
        <v>260150000</v>
      </c>
      <c r="G166" s="121"/>
      <c r="H166" s="107">
        <v>23499318.060000002</v>
      </c>
      <c r="I166" s="107"/>
      <c r="J166" s="118">
        <v>236650681.94</v>
      </c>
      <c r="K166" s="121">
        <v>260150000</v>
      </c>
      <c r="L166" s="118">
        <v>0</v>
      </c>
      <c r="M166" s="9">
        <v>0</v>
      </c>
      <c r="N166" s="9">
        <v>0</v>
      </c>
      <c r="O166" s="9">
        <v>236650681.94</v>
      </c>
      <c r="Q166" s="109"/>
      <c r="R166" s="4"/>
      <c r="S166" s="162">
        <v>260150000</v>
      </c>
      <c r="T166" s="148">
        <v>0</v>
      </c>
      <c r="U166" s="148"/>
      <c r="V166" s="148"/>
      <c r="W166" s="9"/>
      <c r="X166" s="9">
        <v>260150000</v>
      </c>
      <c r="Y166" s="10">
        <v>0</v>
      </c>
    </row>
    <row r="167" spans="1:26" x14ac:dyDescent="0.35">
      <c r="A167" s="178" t="s">
        <v>47</v>
      </c>
      <c r="B167" s="119">
        <v>10</v>
      </c>
      <c r="C167" s="120" t="s">
        <v>292</v>
      </c>
      <c r="D167" s="121">
        <v>55154579</v>
      </c>
      <c r="E167" s="172" t="s">
        <v>293</v>
      </c>
      <c r="F167" s="121">
        <v>55154579</v>
      </c>
      <c r="G167" s="121"/>
      <c r="H167" s="107">
        <v>55154579</v>
      </c>
      <c r="I167" s="107"/>
      <c r="J167" s="118"/>
      <c r="K167" s="121">
        <v>55154579</v>
      </c>
      <c r="L167" s="118">
        <v>0</v>
      </c>
      <c r="M167" s="9">
        <v>0</v>
      </c>
      <c r="N167" s="9">
        <v>0</v>
      </c>
      <c r="O167" s="9">
        <v>0</v>
      </c>
      <c r="Q167" s="109"/>
      <c r="R167" s="4"/>
      <c r="S167" s="64">
        <v>55154579</v>
      </c>
      <c r="T167" s="148">
        <v>0</v>
      </c>
      <c r="U167" s="148"/>
      <c r="V167" s="148"/>
      <c r="W167" s="109"/>
      <c r="X167" s="109">
        <v>55154579</v>
      </c>
      <c r="Y167" s="10">
        <v>0</v>
      </c>
      <c r="Z167" s="10"/>
    </row>
    <row r="168" spans="1:26" x14ac:dyDescent="0.35">
      <c r="A168" s="183" t="s">
        <v>47</v>
      </c>
      <c r="B168" s="141"/>
      <c r="C168" s="142" t="s">
        <v>292</v>
      </c>
      <c r="D168" s="92"/>
      <c r="E168" s="93" t="s">
        <v>294</v>
      </c>
      <c r="F168" s="92">
        <v>158580360</v>
      </c>
      <c r="G168" s="92"/>
      <c r="H168" s="94">
        <v>158580360</v>
      </c>
      <c r="I168" s="95"/>
      <c r="J168" s="145"/>
      <c r="K168" s="92">
        <v>158580360</v>
      </c>
      <c r="L168" s="118">
        <v>0</v>
      </c>
      <c r="M168" s="9">
        <v>0</v>
      </c>
      <c r="N168" s="9">
        <v>0</v>
      </c>
      <c r="O168" s="9">
        <v>0</v>
      </c>
      <c r="R168" s="4"/>
      <c r="S168" s="184">
        <v>9806351.6100001149</v>
      </c>
      <c r="T168" s="148">
        <v>148774008.3899999</v>
      </c>
      <c r="U168" s="148"/>
      <c r="V168" s="148"/>
      <c r="W168" s="9"/>
      <c r="X168" s="9">
        <v>158580360</v>
      </c>
      <c r="Y168" s="10">
        <v>0</v>
      </c>
    </row>
    <row r="169" spans="1:26" x14ac:dyDescent="0.35">
      <c r="A169" s="82" t="s">
        <v>47</v>
      </c>
      <c r="B169" s="82"/>
      <c r="C169" s="82" t="s">
        <v>292</v>
      </c>
      <c r="D169" s="82"/>
      <c r="E169" s="81" t="s">
        <v>295</v>
      </c>
      <c r="F169" s="82">
        <v>20986281</v>
      </c>
      <c r="G169" s="82"/>
      <c r="H169" s="83"/>
      <c r="I169" s="83">
        <v>20986281</v>
      </c>
      <c r="J169" s="84"/>
      <c r="K169" s="82">
        <v>20986281</v>
      </c>
      <c r="L169" s="118">
        <v>0</v>
      </c>
      <c r="M169" s="9">
        <v>0</v>
      </c>
      <c r="N169" s="20">
        <v>0</v>
      </c>
      <c r="O169" s="9">
        <v>0</v>
      </c>
      <c r="Q169" s="70"/>
      <c r="R169" s="4"/>
      <c r="S169" s="69"/>
      <c r="T169" s="148"/>
      <c r="U169" s="148"/>
      <c r="V169" s="148"/>
      <c r="W169" s="9"/>
      <c r="X169" s="9"/>
      <c r="Y169" s="10"/>
    </row>
    <row r="170" spans="1:26" x14ac:dyDescent="0.35">
      <c r="A170" s="82" t="s">
        <v>47</v>
      </c>
      <c r="B170" s="82"/>
      <c r="C170" s="82" t="s">
        <v>292</v>
      </c>
      <c r="D170" s="82"/>
      <c r="E170" s="81" t="s">
        <v>296</v>
      </c>
      <c r="F170" s="82">
        <v>66149220</v>
      </c>
      <c r="G170" s="82"/>
      <c r="H170" s="83"/>
      <c r="I170" s="83">
        <v>66149220</v>
      </c>
      <c r="J170" s="84"/>
      <c r="K170" s="82">
        <v>66149220</v>
      </c>
      <c r="L170" s="118">
        <v>0</v>
      </c>
      <c r="M170" s="9">
        <v>0</v>
      </c>
      <c r="N170" s="20"/>
      <c r="O170" s="9">
        <v>0</v>
      </c>
      <c r="Q170" s="70"/>
      <c r="R170" s="4"/>
      <c r="S170" s="69">
        <v>0</v>
      </c>
      <c r="T170" s="148">
        <v>66149220</v>
      </c>
      <c r="U170" s="148"/>
      <c r="V170" s="148"/>
      <c r="W170" s="9"/>
      <c r="X170" s="9">
        <v>1872513.03</v>
      </c>
      <c r="Y170" s="10">
        <v>-64276706.969999999</v>
      </c>
    </row>
    <row r="171" spans="1:26" x14ac:dyDescent="0.35">
      <c r="A171" s="183" t="s">
        <v>47</v>
      </c>
      <c r="B171" s="96"/>
      <c r="C171" s="142" t="s">
        <v>297</v>
      </c>
      <c r="D171" s="92"/>
      <c r="E171" s="93" t="s">
        <v>298</v>
      </c>
      <c r="F171" s="92">
        <v>15292395.890000001</v>
      </c>
      <c r="G171" s="92"/>
      <c r="H171" s="94">
        <v>0</v>
      </c>
      <c r="I171" s="95">
        <v>0</v>
      </c>
      <c r="J171" s="94">
        <v>15292395.890000001</v>
      </c>
      <c r="K171" s="92">
        <v>15292395.890000001</v>
      </c>
      <c r="L171" s="118">
        <v>0</v>
      </c>
      <c r="M171" s="9">
        <v>0</v>
      </c>
      <c r="N171" s="9">
        <v>0</v>
      </c>
      <c r="O171" s="9">
        <v>15292395.890000001</v>
      </c>
      <c r="Q171" s="109"/>
      <c r="R171" s="4"/>
      <c r="S171" s="64"/>
      <c r="T171" s="148">
        <v>15292395.890000001</v>
      </c>
      <c r="U171" s="148"/>
      <c r="V171" s="148"/>
      <c r="W171" s="109"/>
      <c r="X171" s="109">
        <v>15292395.890000001</v>
      </c>
      <c r="Y171" s="10">
        <v>0</v>
      </c>
      <c r="Z171" s="10"/>
    </row>
    <row r="172" spans="1:26" ht="18.600000000000001" thickBot="1" x14ac:dyDescent="0.4">
      <c r="D172" s="29">
        <v>2202830543.5100002</v>
      </c>
      <c r="E172" s="28" t="s">
        <v>48</v>
      </c>
      <c r="F172" s="29">
        <v>1703369713</v>
      </c>
      <c r="G172" s="29">
        <v>307288565.13999999</v>
      </c>
      <c r="H172" s="29">
        <v>325542158.31999999</v>
      </c>
      <c r="I172" s="29">
        <v>92999926</v>
      </c>
      <c r="J172" s="29">
        <v>1284827628.6800001</v>
      </c>
      <c r="K172" s="29">
        <v>1703369713</v>
      </c>
      <c r="L172" s="29">
        <v>0</v>
      </c>
      <c r="M172" s="44">
        <v>5347979.8499999996</v>
      </c>
      <c r="N172" s="44">
        <v>10879610.439999999</v>
      </c>
      <c r="O172" s="44">
        <v>1301055218.97</v>
      </c>
      <c r="Q172" s="44">
        <v>39398477.82</v>
      </c>
      <c r="R172" s="4"/>
      <c r="S172" s="29">
        <v>1721103713</v>
      </c>
      <c r="T172" s="21">
        <v>-38878814.160000101</v>
      </c>
      <c r="U172" s="21"/>
      <c r="V172" s="21"/>
      <c r="W172" s="9"/>
      <c r="X172" s="9">
        <v>1703369713.1000001</v>
      </c>
      <c r="Y172" s="9">
        <v>20986281.100000024</v>
      </c>
    </row>
    <row r="173" spans="1:26" ht="18.600000000000001" thickTop="1" x14ac:dyDescent="0.35">
      <c r="F173" s="12"/>
      <c r="G173" s="20"/>
      <c r="R173" s="4"/>
      <c r="T173" s="109"/>
      <c r="U173" s="109"/>
      <c r="V173" s="109"/>
    </row>
    <row r="174" spans="1:26" ht="18.600000000000001" thickBot="1" x14ac:dyDescent="0.4">
      <c r="D174" s="29">
        <v>6387915057.4000006</v>
      </c>
      <c r="E174" s="185" t="s">
        <v>299</v>
      </c>
      <c r="F174" s="29">
        <v>5935150515</v>
      </c>
      <c r="G174" s="29">
        <v>307288565.13999999</v>
      </c>
      <c r="H174" s="29">
        <v>325542158.31999999</v>
      </c>
      <c r="I174" s="29">
        <v>92999926</v>
      </c>
      <c r="J174" s="29">
        <v>5516608430.6800003</v>
      </c>
      <c r="K174" s="29">
        <v>5935150515</v>
      </c>
      <c r="L174" s="29">
        <v>0</v>
      </c>
      <c r="M174" s="21"/>
      <c r="R174" s="4"/>
      <c r="T174" s="109"/>
      <c r="U174" s="109"/>
      <c r="V174" s="109"/>
      <c r="W174" s="9"/>
      <c r="X174" s="10">
        <v>0.10000014305114746</v>
      </c>
    </row>
    <row r="175" spans="1:26" ht="18.600000000000001" thickTop="1" x14ac:dyDescent="0.35">
      <c r="A175"/>
      <c r="B175"/>
      <c r="C175"/>
      <c r="D175" s="10"/>
      <c r="R175" s="4"/>
      <c r="T175" s="109"/>
      <c r="U175" s="109"/>
      <c r="V175" s="109"/>
      <c r="W175" s="9"/>
    </row>
    <row r="176" spans="1:26" x14ac:dyDescent="0.35">
      <c r="A176"/>
      <c r="B176"/>
      <c r="C176" t="s">
        <v>300</v>
      </c>
      <c r="D176" s="10">
        <v>5935150515</v>
      </c>
      <c r="E176" s="3" t="s">
        <v>301</v>
      </c>
      <c r="F176" s="10">
        <v>5935150515</v>
      </c>
      <c r="G176" s="9"/>
      <c r="H176" s="9">
        <v>0</v>
      </c>
      <c r="R176" s="4"/>
      <c r="T176" s="109"/>
      <c r="U176" s="109"/>
      <c r="V176" s="109"/>
    </row>
    <row r="177" spans="1:24" x14ac:dyDescent="0.35">
      <c r="A177"/>
      <c r="B177"/>
      <c r="C177" t="s">
        <v>210</v>
      </c>
      <c r="D177" s="199">
        <v>-452764542.40000057</v>
      </c>
      <c r="E177" s="51" t="s">
        <v>302</v>
      </c>
      <c r="F177" s="67">
        <v>0</v>
      </c>
      <c r="G177" s="10"/>
      <c r="J177" s="9">
        <v>1284886245.9300001</v>
      </c>
      <c r="O177" s="9">
        <v>1284827628.6800001</v>
      </c>
      <c r="P177" s="9" t="s">
        <v>48</v>
      </c>
      <c r="R177" s="4"/>
      <c r="T177" s="109"/>
      <c r="U177" s="109"/>
      <c r="V177" s="109"/>
    </row>
    <row r="178" spans="1:24" x14ac:dyDescent="0.35">
      <c r="A178"/>
      <c r="B178"/>
      <c r="C178"/>
      <c r="F178" s="9"/>
      <c r="G178" s="10"/>
      <c r="J178" s="9">
        <v>58617.25</v>
      </c>
      <c r="O178" s="9">
        <v>5347979.8499999996</v>
      </c>
      <c r="P178" s="9" t="s">
        <v>303</v>
      </c>
      <c r="R178" s="4"/>
      <c r="T178" s="109"/>
      <c r="U178" s="109"/>
      <c r="V178" s="109"/>
    </row>
    <row r="179" spans="1:24" x14ac:dyDescent="0.35">
      <c r="D179" s="9"/>
      <c r="F179" s="9">
        <v>0</v>
      </c>
      <c r="H179" s="65"/>
      <c r="I179" s="65"/>
      <c r="J179" s="65"/>
      <c r="K179" s="65"/>
      <c r="O179" s="9">
        <v>10879610.439999999</v>
      </c>
      <c r="P179" s="9" t="s">
        <v>304</v>
      </c>
      <c r="R179" s="4"/>
      <c r="T179" s="109"/>
      <c r="U179" s="109"/>
      <c r="V179" s="109"/>
    </row>
    <row r="180" spans="1:24" ht="18.600000000000001" thickBot="1" x14ac:dyDescent="0.4">
      <c r="A180" s="3" t="s">
        <v>305</v>
      </c>
      <c r="F180" s="82">
        <v>87135501</v>
      </c>
      <c r="G180" s="1"/>
      <c r="H180" s="1"/>
      <c r="I180" s="1"/>
      <c r="J180" s="1"/>
      <c r="K180" s="1"/>
      <c r="O180" s="44">
        <v>1301055218.97</v>
      </c>
      <c r="P180" s="9" t="s">
        <v>306</v>
      </c>
      <c r="T180" s="109"/>
      <c r="U180" s="109"/>
      <c r="V180" s="109"/>
    </row>
    <row r="181" spans="1:24" ht="18.600000000000001" thickTop="1" x14ac:dyDescent="0.35">
      <c r="A181" s="3" t="s">
        <v>307</v>
      </c>
      <c r="F181" s="10"/>
      <c r="H181" s="65"/>
      <c r="I181" s="65"/>
      <c r="J181" s="65"/>
      <c r="T181" s="109"/>
      <c r="U181" s="109"/>
      <c r="V181" s="109"/>
    </row>
    <row r="182" spans="1:24" x14ac:dyDescent="0.35">
      <c r="A182" s="3" t="s">
        <v>308</v>
      </c>
      <c r="F182" s="1"/>
      <c r="G182" s="10"/>
      <c r="H182" s="65"/>
      <c r="I182" s="65"/>
      <c r="J182" s="65"/>
      <c r="T182" s="109"/>
      <c r="U182" s="109"/>
      <c r="V182" s="109"/>
    </row>
    <row r="183" spans="1:24" x14ac:dyDescent="0.35">
      <c r="A183" s="3" t="s">
        <v>19</v>
      </c>
      <c r="E183" s="186"/>
      <c r="F183" s="10"/>
      <c r="H183" s="65"/>
      <c r="I183" s="65"/>
      <c r="J183" s="65"/>
      <c r="K183" s="65"/>
      <c r="L183" s="65"/>
      <c r="M183" s="65"/>
      <c r="T183" s="109"/>
      <c r="U183" s="109"/>
      <c r="V183" s="109"/>
    </row>
    <row r="184" spans="1:24" x14ac:dyDescent="0.35">
      <c r="D184" s="10"/>
      <c r="E184" s="187"/>
      <c r="F184" s="10"/>
      <c r="H184" s="65"/>
      <c r="I184" s="65"/>
      <c r="J184" s="65"/>
      <c r="K184" s="13"/>
      <c r="M184" s="13"/>
      <c r="T184" s="109"/>
      <c r="U184" s="109"/>
      <c r="V184" s="109"/>
    </row>
    <row r="185" spans="1:24" ht="21" x14ac:dyDescent="0.4">
      <c r="A185" s="91" t="s">
        <v>309</v>
      </c>
      <c r="E185" s="187"/>
      <c r="F185" s="10"/>
      <c r="H185" s="65"/>
      <c r="I185" s="65"/>
      <c r="J185" s="65"/>
      <c r="K185" s="13"/>
      <c r="M185" s="13"/>
      <c r="T185" s="109"/>
      <c r="U185" s="109"/>
      <c r="V185" s="109"/>
    </row>
    <row r="186" spans="1:24" ht="36" collapsed="1" x14ac:dyDescent="0.35">
      <c r="A186" s="41" t="s">
        <v>1</v>
      </c>
      <c r="B186" s="41" t="s">
        <v>2</v>
      </c>
      <c r="C186" s="41" t="s">
        <v>4</v>
      </c>
      <c r="D186" s="41" t="s">
        <v>3</v>
      </c>
      <c r="E186" s="41" t="s">
        <v>5</v>
      </c>
      <c r="F186" s="42" t="s">
        <v>6</v>
      </c>
      <c r="G186" s="42" t="s">
        <v>53</v>
      </c>
      <c r="H186" s="41" t="s">
        <v>7</v>
      </c>
      <c r="I186" s="42" t="s">
        <v>54</v>
      </c>
      <c r="J186" s="41" t="s">
        <v>8</v>
      </c>
      <c r="K186" s="42" t="s">
        <v>55</v>
      </c>
      <c r="L186" s="42" t="s">
        <v>9</v>
      </c>
      <c r="M186" s="101" t="s">
        <v>310</v>
      </c>
      <c r="N186" s="101" t="s">
        <v>311</v>
      </c>
      <c r="O186" s="101" t="s">
        <v>312</v>
      </c>
      <c r="T186" s="109"/>
      <c r="U186" s="109"/>
      <c r="V186" s="109"/>
    </row>
    <row r="187" spans="1:24" x14ac:dyDescent="0.35">
      <c r="A187" s="102" t="s">
        <v>10</v>
      </c>
      <c r="B187" s="103">
        <v>0</v>
      </c>
      <c r="C187" s="188">
        <v>0</v>
      </c>
      <c r="D187" s="111">
        <v>0</v>
      </c>
      <c r="E187" s="189" t="s">
        <v>56</v>
      </c>
      <c r="F187" s="107">
        <v>37658.600000000006</v>
      </c>
      <c r="G187" s="107">
        <v>0</v>
      </c>
      <c r="H187" s="107">
        <v>0</v>
      </c>
      <c r="I187" s="107">
        <v>0</v>
      </c>
      <c r="J187" s="107">
        <v>37658.6</v>
      </c>
      <c r="K187" s="107">
        <v>37658.6</v>
      </c>
      <c r="L187" s="107">
        <v>0</v>
      </c>
      <c r="M187" s="107">
        <v>0</v>
      </c>
      <c r="N187" s="107">
        <v>0</v>
      </c>
      <c r="O187" s="107">
        <v>37658.6</v>
      </c>
      <c r="T187" s="109"/>
      <c r="U187" s="109"/>
      <c r="V187" s="109"/>
      <c r="W187" s="9"/>
      <c r="X187" s="9"/>
    </row>
    <row r="188" spans="1:24" x14ac:dyDescent="0.35">
      <c r="A188" s="102" t="s">
        <v>14</v>
      </c>
      <c r="B188" s="103">
        <v>0</v>
      </c>
      <c r="C188" s="188">
        <v>0</v>
      </c>
      <c r="D188" s="111">
        <v>0</v>
      </c>
      <c r="E188" s="189" t="s">
        <v>56</v>
      </c>
      <c r="F188" s="107">
        <v>884286.7</v>
      </c>
      <c r="G188" s="107">
        <v>0</v>
      </c>
      <c r="H188" s="107">
        <v>0</v>
      </c>
      <c r="I188" s="107">
        <v>0</v>
      </c>
      <c r="J188" s="107">
        <v>884286.70000000007</v>
      </c>
      <c r="K188" s="107">
        <v>884286.70000000007</v>
      </c>
      <c r="L188" s="107">
        <v>0</v>
      </c>
      <c r="M188" s="107">
        <v>0</v>
      </c>
      <c r="N188" s="107">
        <v>0</v>
      </c>
      <c r="O188" s="107">
        <v>884286.70000000007</v>
      </c>
      <c r="T188" s="109"/>
      <c r="U188" s="109"/>
      <c r="V188" s="109"/>
      <c r="W188" s="9"/>
      <c r="X188" s="9"/>
    </row>
    <row r="189" spans="1:24" x14ac:dyDescent="0.35">
      <c r="A189" s="102" t="s">
        <v>14</v>
      </c>
      <c r="B189" s="103">
        <v>2</v>
      </c>
      <c r="C189" s="188" t="s">
        <v>163</v>
      </c>
      <c r="D189" s="111">
        <v>1914956.5299999998</v>
      </c>
      <c r="E189" s="189" t="s">
        <v>164</v>
      </c>
      <c r="F189" s="107">
        <v>804117.19</v>
      </c>
      <c r="G189" s="107">
        <v>0</v>
      </c>
      <c r="H189" s="107">
        <v>0</v>
      </c>
      <c r="I189" s="107">
        <v>0</v>
      </c>
      <c r="J189" s="107">
        <v>804117.19</v>
      </c>
      <c r="K189" s="107">
        <v>804117.19</v>
      </c>
      <c r="L189" s="107">
        <v>0</v>
      </c>
      <c r="M189" s="107">
        <v>0</v>
      </c>
      <c r="N189" s="107">
        <v>0</v>
      </c>
      <c r="O189" s="107">
        <v>804117.19</v>
      </c>
      <c r="T189" s="109"/>
      <c r="U189" s="109"/>
      <c r="V189" s="109"/>
      <c r="W189" s="9"/>
      <c r="X189" s="9"/>
    </row>
    <row r="190" spans="1:24" x14ac:dyDescent="0.35">
      <c r="A190" s="102" t="s">
        <v>14</v>
      </c>
      <c r="B190" s="103">
        <v>0</v>
      </c>
      <c r="C190" s="188" t="s">
        <v>165</v>
      </c>
      <c r="D190" s="111">
        <v>0</v>
      </c>
      <c r="E190" s="189" t="s">
        <v>164</v>
      </c>
      <c r="F190" s="107">
        <v>34666.239999999998</v>
      </c>
      <c r="G190" s="107">
        <v>0</v>
      </c>
      <c r="H190" s="107">
        <v>0</v>
      </c>
      <c r="I190" s="107">
        <v>0</v>
      </c>
      <c r="J190" s="107">
        <v>34666.239999999998</v>
      </c>
      <c r="K190" s="107">
        <v>34666.239999999998</v>
      </c>
      <c r="L190" s="107">
        <v>0</v>
      </c>
      <c r="M190" s="107">
        <v>0</v>
      </c>
      <c r="N190" s="107">
        <v>0</v>
      </c>
      <c r="O190" s="107">
        <v>34666.239999999998</v>
      </c>
      <c r="T190" s="109"/>
      <c r="U190" s="109"/>
      <c r="V190" s="109"/>
      <c r="W190" s="9"/>
      <c r="X190" s="9"/>
    </row>
    <row r="191" spans="1:24" x14ac:dyDescent="0.35">
      <c r="A191" s="102" t="s">
        <v>47</v>
      </c>
      <c r="B191" s="103">
        <v>0</v>
      </c>
      <c r="C191" s="188">
        <v>0</v>
      </c>
      <c r="D191" s="111">
        <v>0</v>
      </c>
      <c r="E191" s="189" t="s">
        <v>56</v>
      </c>
      <c r="F191" s="107">
        <v>599067.06000000006</v>
      </c>
      <c r="G191" s="107">
        <v>0</v>
      </c>
      <c r="H191" s="107">
        <v>566.93000000000006</v>
      </c>
      <c r="I191" s="107">
        <v>0</v>
      </c>
      <c r="J191" s="107">
        <v>598500.13</v>
      </c>
      <c r="K191" s="107">
        <v>599067.06000000006</v>
      </c>
      <c r="L191" s="107">
        <v>0</v>
      </c>
      <c r="M191" s="107">
        <v>1634199.8800000001</v>
      </c>
      <c r="N191" s="107">
        <v>0</v>
      </c>
      <c r="O191" s="107">
        <v>2232700.0100000002</v>
      </c>
      <c r="T191" s="109"/>
      <c r="U191" s="109"/>
      <c r="V191" s="109"/>
      <c r="W191" s="9"/>
      <c r="X191" s="9"/>
    </row>
    <row r="192" spans="1:24" x14ac:dyDescent="0.35">
      <c r="A192" s="102" t="s">
        <v>47</v>
      </c>
      <c r="B192" s="103">
        <v>3</v>
      </c>
      <c r="C192" s="188" t="s">
        <v>163</v>
      </c>
      <c r="D192" s="111">
        <v>40585043.469999999</v>
      </c>
      <c r="E192" s="189" t="s">
        <v>211</v>
      </c>
      <c r="F192" s="107">
        <v>503364.70000000024</v>
      </c>
      <c r="G192" s="107">
        <v>610536.64</v>
      </c>
      <c r="H192" s="107">
        <v>0</v>
      </c>
      <c r="I192" s="107">
        <v>0</v>
      </c>
      <c r="J192" s="107">
        <v>503364.7</v>
      </c>
      <c r="K192" s="107">
        <v>503364.7</v>
      </c>
      <c r="L192" s="107">
        <v>0</v>
      </c>
      <c r="M192" s="107">
        <v>444047.45</v>
      </c>
      <c r="N192" s="107">
        <v>64288</v>
      </c>
      <c r="O192" s="107">
        <v>1011700.15</v>
      </c>
      <c r="T192" s="109"/>
      <c r="U192" s="109"/>
      <c r="V192" s="109"/>
      <c r="W192" s="9"/>
      <c r="X192" s="9"/>
    </row>
    <row r="193" spans="1:24" x14ac:dyDescent="0.35">
      <c r="A193" s="102" t="s">
        <v>47</v>
      </c>
      <c r="B193" s="103">
        <v>3</v>
      </c>
      <c r="C193" s="188" t="s">
        <v>165</v>
      </c>
      <c r="D193" s="111">
        <v>0</v>
      </c>
      <c r="E193" s="189" t="s">
        <v>211</v>
      </c>
      <c r="F193" s="107">
        <v>81929.13</v>
      </c>
      <c r="G193" s="107">
        <v>0</v>
      </c>
      <c r="H193" s="107">
        <v>0</v>
      </c>
      <c r="I193" s="107">
        <v>0</v>
      </c>
      <c r="J193" s="107">
        <v>81929.13</v>
      </c>
      <c r="K193" s="107">
        <v>81929.13</v>
      </c>
      <c r="L193" s="107">
        <v>0</v>
      </c>
      <c r="M193" s="107">
        <v>99287.69</v>
      </c>
      <c r="N193" s="107">
        <v>0</v>
      </c>
      <c r="O193" s="107">
        <v>181216.82</v>
      </c>
      <c r="T193" s="109"/>
      <c r="U193" s="109"/>
      <c r="V193" s="109"/>
      <c r="W193" s="9"/>
      <c r="X193" s="9"/>
    </row>
    <row r="194" spans="1:24" x14ac:dyDescent="0.35">
      <c r="A194" s="102" t="s">
        <v>47</v>
      </c>
      <c r="B194" s="103" t="s">
        <v>213</v>
      </c>
      <c r="C194" s="188" t="s">
        <v>214</v>
      </c>
      <c r="D194" s="111">
        <v>0</v>
      </c>
      <c r="E194" s="189" t="s">
        <v>215</v>
      </c>
      <c r="F194" s="107">
        <v>2344762.0599999996</v>
      </c>
      <c r="G194" s="107">
        <v>5000000</v>
      </c>
      <c r="H194" s="107">
        <v>0</v>
      </c>
      <c r="I194" s="107">
        <v>0</v>
      </c>
      <c r="J194" s="107">
        <v>2344762.06</v>
      </c>
      <c r="K194" s="107">
        <v>2344762.06</v>
      </c>
      <c r="L194" s="107">
        <v>0</v>
      </c>
      <c r="M194" s="107">
        <v>802372.99</v>
      </c>
      <c r="N194" s="107">
        <v>0</v>
      </c>
      <c r="O194" s="107">
        <v>3147135.05</v>
      </c>
      <c r="T194" s="109"/>
      <c r="U194" s="109"/>
      <c r="V194" s="109"/>
      <c r="W194" s="9"/>
      <c r="X194" s="9"/>
    </row>
    <row r="195" spans="1:24" x14ac:dyDescent="0.35">
      <c r="A195" s="102" t="s">
        <v>47</v>
      </c>
      <c r="B195" s="103" t="s">
        <v>213</v>
      </c>
      <c r="C195" s="188" t="s">
        <v>217</v>
      </c>
      <c r="D195" s="111">
        <v>0</v>
      </c>
      <c r="E195" s="189" t="s">
        <v>218</v>
      </c>
      <c r="F195" s="107">
        <v>729300</v>
      </c>
      <c r="G195" s="107">
        <v>729300</v>
      </c>
      <c r="H195" s="107">
        <v>0</v>
      </c>
      <c r="I195" s="107">
        <v>0</v>
      </c>
      <c r="J195" s="107">
        <v>729300</v>
      </c>
      <c r="K195" s="107">
        <v>729300</v>
      </c>
      <c r="L195" s="107">
        <v>0</v>
      </c>
      <c r="M195" s="107">
        <v>0</v>
      </c>
      <c r="N195" s="107">
        <v>0</v>
      </c>
      <c r="O195" s="107">
        <v>729300</v>
      </c>
      <c r="T195" s="109"/>
      <c r="U195" s="109"/>
      <c r="V195" s="109"/>
      <c r="W195" s="9"/>
      <c r="X195" s="9"/>
    </row>
    <row r="196" spans="1:24" ht="18.600000000000001" thickBot="1" x14ac:dyDescent="0.4">
      <c r="A196" s="79" t="s">
        <v>313</v>
      </c>
      <c r="D196" s="47">
        <v>42500000</v>
      </c>
      <c r="F196" s="47">
        <v>6019151.6799999997</v>
      </c>
      <c r="G196" s="47">
        <v>6339836.6399999997</v>
      </c>
      <c r="H196" s="47">
        <v>566.93000000000006</v>
      </c>
      <c r="I196" s="47">
        <v>0</v>
      </c>
      <c r="J196" s="47">
        <v>6018584.75</v>
      </c>
      <c r="K196" s="47">
        <v>6019151.6799999997</v>
      </c>
      <c r="L196" s="47">
        <v>0</v>
      </c>
      <c r="M196" s="47">
        <v>2979908.01</v>
      </c>
      <c r="N196" s="47">
        <v>64288</v>
      </c>
      <c r="O196" s="47">
        <v>9062780.7600000016</v>
      </c>
      <c r="T196" s="137" t="e">
        <v>#REF!</v>
      </c>
      <c r="U196" s="109"/>
      <c r="V196" s="109"/>
    </row>
    <row r="197" spans="1:24" ht="18.600000000000001" thickTop="1" x14ac:dyDescent="0.35">
      <c r="A197" s="79"/>
      <c r="D197" s="78"/>
      <c r="F197" s="78"/>
      <c r="G197" s="78"/>
      <c r="H197" s="78"/>
      <c r="I197" s="78"/>
      <c r="J197" s="78"/>
      <c r="K197" s="78"/>
      <c r="L197" s="78"/>
      <c r="M197" s="78"/>
      <c r="T197" s="5"/>
      <c r="U197" s="109"/>
      <c r="V197" s="109"/>
    </row>
    <row r="198" spans="1:24" ht="21" x14ac:dyDescent="0.4">
      <c r="A198" s="91" t="s">
        <v>314</v>
      </c>
      <c r="D198" s="78"/>
      <c r="F198" s="78"/>
      <c r="G198" s="78"/>
      <c r="H198" s="78"/>
      <c r="I198" s="78"/>
      <c r="J198" s="78"/>
      <c r="K198" s="78"/>
      <c r="L198" s="78"/>
      <c r="M198" s="78"/>
      <c r="T198" s="5"/>
      <c r="U198" s="109"/>
      <c r="V198" s="109"/>
    </row>
    <row r="199" spans="1:24" ht="36" collapsed="1" x14ac:dyDescent="0.35">
      <c r="A199" s="41" t="s">
        <v>1</v>
      </c>
      <c r="B199" s="41" t="s">
        <v>2</v>
      </c>
      <c r="C199" s="41" t="s">
        <v>4</v>
      </c>
      <c r="D199" s="41" t="s">
        <v>3</v>
      </c>
      <c r="E199" s="41" t="s">
        <v>5</v>
      </c>
      <c r="F199" s="42" t="s">
        <v>6</v>
      </c>
      <c r="G199" s="42" t="s">
        <v>53</v>
      </c>
      <c r="H199" s="41" t="s">
        <v>7</v>
      </c>
      <c r="I199" s="42" t="s">
        <v>54</v>
      </c>
      <c r="J199" s="41" t="s">
        <v>8</v>
      </c>
      <c r="K199" s="42" t="s">
        <v>55</v>
      </c>
      <c r="L199" s="42" t="s">
        <v>9</v>
      </c>
      <c r="M199" s="101" t="s">
        <v>310</v>
      </c>
      <c r="N199" s="101" t="s">
        <v>311</v>
      </c>
      <c r="O199" s="101" t="s">
        <v>312</v>
      </c>
      <c r="T199" s="109"/>
      <c r="U199" s="109"/>
      <c r="V199" s="109"/>
    </row>
    <row r="200" spans="1:24" x14ac:dyDescent="0.35">
      <c r="A200" s="102">
        <v>0</v>
      </c>
      <c r="B200" s="103">
        <v>0</v>
      </c>
      <c r="C200" s="188" t="s">
        <v>180</v>
      </c>
      <c r="D200" s="111">
        <v>0</v>
      </c>
      <c r="E200" s="190" t="s">
        <v>272</v>
      </c>
      <c r="F200" s="107">
        <v>158533.16</v>
      </c>
      <c r="G200" s="107">
        <v>0</v>
      </c>
      <c r="H200" s="107">
        <v>0</v>
      </c>
      <c r="I200" s="107">
        <v>0</v>
      </c>
      <c r="J200" s="107">
        <v>158533.16</v>
      </c>
      <c r="K200" s="107">
        <v>158533.16</v>
      </c>
      <c r="L200" s="107">
        <v>0</v>
      </c>
      <c r="M200" s="107">
        <v>0</v>
      </c>
      <c r="N200" s="107">
        <v>0</v>
      </c>
      <c r="O200" s="107">
        <v>158533.16</v>
      </c>
      <c r="T200" s="109"/>
      <c r="U200" s="109"/>
      <c r="V200" s="109"/>
      <c r="W200" s="9"/>
      <c r="X200" s="9"/>
    </row>
    <row r="201" spans="1:24" x14ac:dyDescent="0.35">
      <c r="A201" s="102" t="s">
        <v>47</v>
      </c>
      <c r="B201" s="103">
        <v>0</v>
      </c>
      <c r="C201" s="188" t="s">
        <v>292</v>
      </c>
      <c r="D201" s="111">
        <v>0</v>
      </c>
      <c r="E201" s="189" t="s">
        <v>294</v>
      </c>
      <c r="F201" s="107">
        <v>158580360</v>
      </c>
      <c r="G201" s="107">
        <v>0</v>
      </c>
      <c r="H201" s="107">
        <v>158580360</v>
      </c>
      <c r="I201" s="107">
        <v>0</v>
      </c>
      <c r="J201" s="107">
        <v>0</v>
      </c>
      <c r="K201" s="107">
        <v>158580360</v>
      </c>
      <c r="L201" s="107">
        <v>0</v>
      </c>
      <c r="M201" s="107">
        <v>0</v>
      </c>
      <c r="N201" s="107">
        <v>0</v>
      </c>
      <c r="O201" s="107">
        <v>0</v>
      </c>
      <c r="T201" s="109"/>
      <c r="U201" s="109"/>
      <c r="V201" s="109"/>
      <c r="W201" s="9"/>
      <c r="X201" s="9"/>
    </row>
    <row r="202" spans="1:24" x14ac:dyDescent="0.35">
      <c r="A202" s="102" t="s">
        <v>47</v>
      </c>
      <c r="B202" s="103">
        <v>0</v>
      </c>
      <c r="C202" s="188" t="s">
        <v>292</v>
      </c>
      <c r="D202" s="111">
        <v>0</v>
      </c>
      <c r="E202" s="189" t="s">
        <v>295</v>
      </c>
      <c r="F202" s="107">
        <v>20986281</v>
      </c>
      <c r="G202" s="107">
        <v>0</v>
      </c>
      <c r="H202" s="107">
        <v>0</v>
      </c>
      <c r="I202" s="107">
        <v>20986281</v>
      </c>
      <c r="J202" s="107">
        <v>0</v>
      </c>
      <c r="K202" s="107">
        <v>20986281</v>
      </c>
      <c r="L202" s="107">
        <v>0</v>
      </c>
      <c r="M202" s="107">
        <v>0</v>
      </c>
      <c r="N202" s="107">
        <v>0</v>
      </c>
      <c r="O202" s="107">
        <v>0</v>
      </c>
      <c r="T202" s="109"/>
      <c r="U202" s="109"/>
      <c r="V202" s="109"/>
      <c r="W202" s="9"/>
      <c r="X202" s="9"/>
    </row>
    <row r="203" spans="1:24" x14ac:dyDescent="0.35">
      <c r="A203" s="98" t="s">
        <v>47</v>
      </c>
      <c r="B203" s="98">
        <v>0</v>
      </c>
      <c r="C203" s="98" t="s">
        <v>292</v>
      </c>
      <c r="D203" s="98">
        <v>0</v>
      </c>
      <c r="E203" s="189" t="s">
        <v>296</v>
      </c>
      <c r="F203" s="98">
        <v>66149220</v>
      </c>
      <c r="G203" s="98">
        <v>0</v>
      </c>
      <c r="H203" s="98">
        <v>0</v>
      </c>
      <c r="I203" s="98">
        <v>66149220</v>
      </c>
      <c r="J203" s="98">
        <v>0</v>
      </c>
      <c r="K203" s="98">
        <v>66149220</v>
      </c>
      <c r="L203" s="98">
        <v>0</v>
      </c>
      <c r="M203" s="98">
        <v>0</v>
      </c>
      <c r="N203" s="98">
        <v>0</v>
      </c>
      <c r="O203" s="107">
        <v>0</v>
      </c>
      <c r="T203" s="109"/>
      <c r="U203" s="109"/>
      <c r="V203" s="109"/>
      <c r="W203" s="9"/>
      <c r="X203" s="9"/>
    </row>
    <row r="204" spans="1:24" x14ac:dyDescent="0.35">
      <c r="A204" s="102" t="s">
        <v>47</v>
      </c>
      <c r="B204" s="103">
        <v>0</v>
      </c>
      <c r="C204" s="188" t="s">
        <v>297</v>
      </c>
      <c r="D204" s="111">
        <v>0</v>
      </c>
      <c r="E204" s="189" t="s">
        <v>298</v>
      </c>
      <c r="F204" s="107">
        <v>15292395.890000001</v>
      </c>
      <c r="G204" s="107">
        <v>0</v>
      </c>
      <c r="H204" s="107">
        <v>0</v>
      </c>
      <c r="I204" s="107">
        <v>0</v>
      </c>
      <c r="J204" s="107">
        <v>15292395.890000001</v>
      </c>
      <c r="K204" s="107">
        <v>15292395.890000001</v>
      </c>
      <c r="L204" s="107">
        <v>0</v>
      </c>
      <c r="M204" s="107">
        <v>0</v>
      </c>
      <c r="N204" s="107">
        <v>0</v>
      </c>
      <c r="O204" s="107">
        <v>15292395.890000001</v>
      </c>
      <c r="T204" s="109"/>
      <c r="U204" s="109"/>
      <c r="V204" s="109"/>
      <c r="W204" s="9"/>
      <c r="X204" s="9"/>
    </row>
    <row r="205" spans="1:24" ht="18.600000000000001" thickBot="1" x14ac:dyDescent="0.4">
      <c r="D205" s="47">
        <v>0</v>
      </c>
      <c r="F205" s="47">
        <v>261166790.05000001</v>
      </c>
      <c r="G205" s="47">
        <v>0</v>
      </c>
      <c r="H205" s="47">
        <v>158580360</v>
      </c>
      <c r="I205" s="47">
        <v>87135501</v>
      </c>
      <c r="J205" s="47">
        <v>15450929.050000001</v>
      </c>
      <c r="K205" s="47">
        <v>261166790.05000001</v>
      </c>
      <c r="L205" s="47">
        <v>0</v>
      </c>
      <c r="M205" s="47">
        <v>0</v>
      </c>
      <c r="N205" s="47">
        <v>0</v>
      </c>
      <c r="O205" s="47">
        <v>15450929.050000001</v>
      </c>
      <c r="T205" s="137" t="e">
        <v>#REF!</v>
      </c>
      <c r="U205" s="109"/>
      <c r="V205" s="109"/>
    </row>
    <row r="206" spans="1:24" ht="18.600000000000001" thickTop="1" x14ac:dyDescent="0.35">
      <c r="D206" s="78"/>
      <c r="F206" s="78"/>
      <c r="G206" s="78"/>
      <c r="H206" s="78"/>
      <c r="I206" s="78"/>
      <c r="J206" s="78"/>
      <c r="K206" s="78"/>
      <c r="L206" s="78"/>
      <c r="M206" s="78"/>
      <c r="T206" s="5"/>
      <c r="U206" s="109"/>
      <c r="V206" s="109"/>
    </row>
    <row r="207" spans="1:24" ht="21" x14ac:dyDescent="0.4">
      <c r="A207" s="91" t="s">
        <v>315</v>
      </c>
      <c r="T207" s="9"/>
      <c r="U207" s="109"/>
      <c r="V207" s="109"/>
    </row>
    <row r="208" spans="1:24" ht="36" collapsed="1" x14ac:dyDescent="0.35">
      <c r="A208" s="41" t="s">
        <v>1</v>
      </c>
      <c r="B208" s="41" t="s">
        <v>2</v>
      </c>
      <c r="C208" s="41" t="s">
        <v>4</v>
      </c>
      <c r="D208" s="41" t="s">
        <v>3</v>
      </c>
      <c r="E208" s="41" t="s">
        <v>5</v>
      </c>
      <c r="F208" s="42" t="s">
        <v>6</v>
      </c>
      <c r="G208" s="42" t="s">
        <v>53</v>
      </c>
      <c r="H208" s="41" t="s">
        <v>7</v>
      </c>
      <c r="I208" s="42" t="s">
        <v>54</v>
      </c>
      <c r="J208" s="41" t="s">
        <v>8</v>
      </c>
      <c r="K208" s="42" t="s">
        <v>55</v>
      </c>
      <c r="L208" s="42" t="s">
        <v>9</v>
      </c>
      <c r="M208" s="101" t="s">
        <v>310</v>
      </c>
      <c r="N208" s="101" t="s">
        <v>311</v>
      </c>
      <c r="O208" s="101" t="s">
        <v>312</v>
      </c>
      <c r="T208" s="109"/>
      <c r="U208" s="109"/>
      <c r="V208" s="109"/>
    </row>
    <row r="209" spans="1:24" x14ac:dyDescent="0.35">
      <c r="A209" s="102" t="s">
        <v>10</v>
      </c>
      <c r="B209" s="103">
        <v>0</v>
      </c>
      <c r="C209" s="188" t="s">
        <v>59</v>
      </c>
      <c r="D209" s="111">
        <v>17500000</v>
      </c>
      <c r="E209" s="189" t="s">
        <v>61</v>
      </c>
      <c r="F209" s="107">
        <v>17504929</v>
      </c>
      <c r="G209" s="107">
        <v>0</v>
      </c>
      <c r="H209" s="107">
        <v>0</v>
      </c>
      <c r="I209" s="107">
        <v>0</v>
      </c>
      <c r="J209" s="107">
        <v>17504929</v>
      </c>
      <c r="K209" s="107">
        <v>17504929</v>
      </c>
      <c r="L209" s="107">
        <v>0</v>
      </c>
      <c r="M209" s="107">
        <v>0</v>
      </c>
      <c r="N209" s="107">
        <v>0</v>
      </c>
      <c r="O209" s="107">
        <v>17504929</v>
      </c>
      <c r="T209" s="109"/>
      <c r="U209" s="109"/>
      <c r="V209" s="109"/>
      <c r="W209" s="9"/>
      <c r="X209" s="9"/>
    </row>
    <row r="210" spans="1:24" x14ac:dyDescent="0.35">
      <c r="A210" s="102" t="s">
        <v>10</v>
      </c>
      <c r="B210" s="103">
        <v>0</v>
      </c>
      <c r="C210" s="188" t="s">
        <v>62</v>
      </c>
      <c r="D210" s="111">
        <v>33300000</v>
      </c>
      <c r="E210" s="189" t="s">
        <v>63</v>
      </c>
      <c r="F210" s="107">
        <v>33300000</v>
      </c>
      <c r="G210" s="107">
        <v>0</v>
      </c>
      <c r="H210" s="107">
        <v>0</v>
      </c>
      <c r="I210" s="107">
        <v>0</v>
      </c>
      <c r="J210" s="107">
        <v>33300000</v>
      </c>
      <c r="K210" s="107">
        <v>33300000</v>
      </c>
      <c r="L210" s="107">
        <v>0</v>
      </c>
      <c r="M210" s="107">
        <v>0</v>
      </c>
      <c r="N210" s="107">
        <v>0</v>
      </c>
      <c r="O210" s="107">
        <v>33300000</v>
      </c>
      <c r="T210" s="109"/>
      <c r="U210" s="109"/>
      <c r="V210" s="109"/>
      <c r="W210" s="9"/>
      <c r="X210" s="9"/>
    </row>
    <row r="211" spans="1:24" x14ac:dyDescent="0.35">
      <c r="A211" s="102" t="s">
        <v>14</v>
      </c>
      <c r="B211" s="103" t="s">
        <v>177</v>
      </c>
      <c r="C211" s="188" t="s">
        <v>178</v>
      </c>
      <c r="D211" s="111">
        <v>87650000</v>
      </c>
      <c r="E211" s="189" t="s">
        <v>179</v>
      </c>
      <c r="F211" s="107">
        <v>87650000</v>
      </c>
      <c r="G211" s="107">
        <v>0</v>
      </c>
      <c r="H211" s="107">
        <v>0</v>
      </c>
      <c r="I211" s="107">
        <v>0</v>
      </c>
      <c r="J211" s="107">
        <v>87650000</v>
      </c>
      <c r="K211" s="107">
        <v>87650000</v>
      </c>
      <c r="L211" s="107">
        <v>0</v>
      </c>
      <c r="M211" s="107">
        <v>0</v>
      </c>
      <c r="N211" s="107">
        <v>0</v>
      </c>
      <c r="O211" s="107">
        <v>87650000</v>
      </c>
      <c r="T211" s="109"/>
      <c r="U211" s="109"/>
      <c r="V211" s="109"/>
      <c r="W211" s="9"/>
      <c r="X211" s="9"/>
    </row>
    <row r="212" spans="1:24" x14ac:dyDescent="0.35">
      <c r="A212" s="102" t="s">
        <v>14</v>
      </c>
      <c r="B212" s="103" t="s">
        <v>177</v>
      </c>
      <c r="C212" s="188" t="s">
        <v>180</v>
      </c>
      <c r="D212" s="111">
        <v>260150000</v>
      </c>
      <c r="E212" s="189" t="s">
        <v>316</v>
      </c>
      <c r="F212" s="107">
        <v>260150000</v>
      </c>
      <c r="G212" s="107">
        <v>0</v>
      </c>
      <c r="H212" s="107">
        <v>0</v>
      </c>
      <c r="I212" s="107">
        <v>0</v>
      </c>
      <c r="J212" s="107">
        <v>260150000</v>
      </c>
      <c r="K212" s="107">
        <v>260150000</v>
      </c>
      <c r="L212" s="107">
        <v>0</v>
      </c>
      <c r="M212" s="107">
        <v>0</v>
      </c>
      <c r="N212" s="107">
        <v>0</v>
      </c>
      <c r="O212" s="107">
        <v>260150000</v>
      </c>
      <c r="T212" s="109"/>
      <c r="U212" s="109"/>
      <c r="V212" s="109"/>
      <c r="W212" s="9"/>
      <c r="X212" s="9"/>
    </row>
    <row r="213" spans="1:24" x14ac:dyDescent="0.35">
      <c r="A213" s="102" t="s">
        <v>47</v>
      </c>
      <c r="B213" s="103" t="s">
        <v>177</v>
      </c>
      <c r="C213" s="188" t="s">
        <v>292</v>
      </c>
      <c r="D213" s="111">
        <v>260150000</v>
      </c>
      <c r="E213" s="189" t="s">
        <v>293</v>
      </c>
      <c r="F213" s="107">
        <v>260150000</v>
      </c>
      <c r="G213" s="107">
        <v>0</v>
      </c>
      <c r="H213" s="107">
        <v>23499318.060000002</v>
      </c>
      <c r="I213" s="107">
        <v>0</v>
      </c>
      <c r="J213" s="107">
        <v>236650681.94</v>
      </c>
      <c r="K213" s="107">
        <v>260150000</v>
      </c>
      <c r="L213" s="107">
        <v>0</v>
      </c>
      <c r="M213" s="107">
        <v>0</v>
      </c>
      <c r="N213" s="107">
        <v>0</v>
      </c>
      <c r="O213" s="107">
        <v>236650681.94</v>
      </c>
      <c r="T213" s="109"/>
      <c r="U213" s="109"/>
      <c r="V213" s="109"/>
      <c r="W213" s="9"/>
      <c r="X213" s="9"/>
    </row>
    <row r="214" spans="1:24" x14ac:dyDescent="0.35">
      <c r="A214" s="102" t="s">
        <v>47</v>
      </c>
      <c r="B214" s="103">
        <v>10</v>
      </c>
      <c r="C214" s="188" t="s">
        <v>292</v>
      </c>
      <c r="D214" s="111">
        <v>55154579</v>
      </c>
      <c r="E214" s="189" t="s">
        <v>293</v>
      </c>
      <c r="F214" s="107">
        <v>55154579</v>
      </c>
      <c r="G214" s="107">
        <v>0</v>
      </c>
      <c r="H214" s="107">
        <v>55154579</v>
      </c>
      <c r="I214" s="107">
        <v>0</v>
      </c>
      <c r="J214" s="107">
        <v>0</v>
      </c>
      <c r="K214" s="107">
        <v>55154579</v>
      </c>
      <c r="L214" s="107">
        <v>0</v>
      </c>
      <c r="M214" s="107">
        <v>0</v>
      </c>
      <c r="N214" s="107">
        <v>0</v>
      </c>
      <c r="O214" s="107">
        <v>0</v>
      </c>
      <c r="T214" s="109"/>
      <c r="U214" s="109"/>
      <c r="V214" s="109"/>
      <c r="W214" s="9"/>
      <c r="X214" s="9"/>
    </row>
    <row r="215" spans="1:24" ht="18.600000000000001" thickBot="1" x14ac:dyDescent="0.4">
      <c r="D215" s="47">
        <v>713904579</v>
      </c>
      <c r="F215" s="47">
        <v>713909508</v>
      </c>
      <c r="G215" s="47">
        <v>0</v>
      </c>
      <c r="H215" s="47">
        <v>78653897.060000002</v>
      </c>
      <c r="I215" s="47">
        <v>0</v>
      </c>
      <c r="J215" s="47">
        <v>635255610.94000006</v>
      </c>
      <c r="K215" s="47">
        <v>713909508</v>
      </c>
      <c r="L215" s="47">
        <v>0</v>
      </c>
      <c r="M215" s="47">
        <v>0</v>
      </c>
      <c r="N215" s="47">
        <v>0</v>
      </c>
      <c r="O215" s="47">
        <v>635255610.94000006</v>
      </c>
      <c r="T215" s="137">
        <v>0</v>
      </c>
      <c r="U215" s="109"/>
      <c r="V215" s="109"/>
    </row>
    <row r="216" spans="1:24" ht="18.600000000000001" thickTop="1" x14ac:dyDescent="0.35">
      <c r="T216" s="9"/>
      <c r="U216" s="109"/>
      <c r="V216" s="109"/>
    </row>
    <row r="217" spans="1:24" ht="21" x14ac:dyDescent="0.4">
      <c r="A217" s="91" t="s">
        <v>317</v>
      </c>
      <c r="T217" s="9"/>
      <c r="U217" s="109"/>
      <c r="V217" s="109"/>
    </row>
    <row r="218" spans="1:24" ht="36" collapsed="1" x14ac:dyDescent="0.35">
      <c r="A218" s="41" t="s">
        <v>1</v>
      </c>
      <c r="B218" s="41" t="s">
        <v>2</v>
      </c>
      <c r="C218" s="41" t="s">
        <v>4</v>
      </c>
      <c r="D218" s="41" t="s">
        <v>3</v>
      </c>
      <c r="E218" s="41" t="s">
        <v>5</v>
      </c>
      <c r="F218" s="42" t="s">
        <v>6</v>
      </c>
      <c r="G218" s="42" t="s">
        <v>53</v>
      </c>
      <c r="H218" s="41" t="s">
        <v>7</v>
      </c>
      <c r="I218" s="42" t="s">
        <v>54</v>
      </c>
      <c r="J218" s="41" t="s">
        <v>8</v>
      </c>
      <c r="K218" s="42" t="s">
        <v>55</v>
      </c>
      <c r="L218" s="42" t="s">
        <v>9</v>
      </c>
      <c r="M218" s="101" t="s">
        <v>310</v>
      </c>
      <c r="N218" s="101" t="s">
        <v>311</v>
      </c>
      <c r="O218" s="101" t="s">
        <v>312</v>
      </c>
      <c r="T218" s="109"/>
      <c r="U218" s="109"/>
      <c r="V218" s="109"/>
    </row>
    <row r="219" spans="1:24" x14ac:dyDescent="0.35">
      <c r="A219" s="102" t="s">
        <v>10</v>
      </c>
      <c r="B219" s="103">
        <v>0</v>
      </c>
      <c r="C219" s="188" t="s">
        <v>64</v>
      </c>
      <c r="D219" s="111">
        <v>138905590.90000001</v>
      </c>
      <c r="E219" s="189" t="s">
        <v>65</v>
      </c>
      <c r="F219" s="107">
        <v>138905590.90000001</v>
      </c>
      <c r="G219" s="107">
        <v>0</v>
      </c>
      <c r="H219" s="107">
        <v>0</v>
      </c>
      <c r="I219" s="107">
        <v>0</v>
      </c>
      <c r="J219" s="107">
        <v>138905590.90000001</v>
      </c>
      <c r="K219" s="107">
        <v>138905590.90000001</v>
      </c>
      <c r="L219" s="107">
        <v>0</v>
      </c>
      <c r="M219" s="107">
        <v>0</v>
      </c>
      <c r="N219" s="107">
        <v>0</v>
      </c>
      <c r="O219" s="107">
        <v>138905590.90000001</v>
      </c>
      <c r="T219" s="109"/>
      <c r="U219" s="109"/>
      <c r="V219" s="109"/>
      <c r="W219" s="9"/>
      <c r="X219" s="9"/>
    </row>
    <row r="220" spans="1:24" x14ac:dyDescent="0.35">
      <c r="A220" s="102" t="s">
        <v>10</v>
      </c>
      <c r="B220" s="103">
        <v>0</v>
      </c>
      <c r="C220" s="188" t="s">
        <v>66</v>
      </c>
      <c r="D220" s="111">
        <v>68294409.099999994</v>
      </c>
      <c r="E220" s="189" t="s">
        <v>67</v>
      </c>
      <c r="F220" s="107">
        <v>69945038.790000007</v>
      </c>
      <c r="G220" s="107">
        <v>0</v>
      </c>
      <c r="H220" s="107">
        <v>0</v>
      </c>
      <c r="I220" s="107">
        <v>0</v>
      </c>
      <c r="J220" s="107">
        <v>69945038.790000007</v>
      </c>
      <c r="K220" s="107">
        <v>69945038.790000007</v>
      </c>
      <c r="L220" s="107">
        <v>0</v>
      </c>
      <c r="M220" s="107">
        <v>0</v>
      </c>
      <c r="N220" s="107">
        <v>0</v>
      </c>
      <c r="O220" s="107">
        <v>69945038.790000007</v>
      </c>
      <c r="T220" s="109"/>
      <c r="U220" s="109"/>
      <c r="V220" s="109"/>
      <c r="W220" s="9"/>
      <c r="X220" s="9"/>
    </row>
    <row r="221" spans="1:24" x14ac:dyDescent="0.35">
      <c r="A221" s="102" t="s">
        <v>14</v>
      </c>
      <c r="B221" s="103">
        <v>4</v>
      </c>
      <c r="C221" s="188" t="s">
        <v>174</v>
      </c>
      <c r="D221" s="111">
        <v>102409784.81</v>
      </c>
      <c r="E221" s="189" t="s">
        <v>175</v>
      </c>
      <c r="F221" s="107">
        <v>102409784.81</v>
      </c>
      <c r="G221" s="107">
        <v>0</v>
      </c>
      <c r="H221" s="107">
        <v>0</v>
      </c>
      <c r="I221" s="107">
        <v>0</v>
      </c>
      <c r="J221" s="107">
        <v>102409784.81</v>
      </c>
      <c r="K221" s="107">
        <v>102409784.81</v>
      </c>
      <c r="L221" s="107">
        <v>0</v>
      </c>
      <c r="M221" s="107">
        <v>0</v>
      </c>
      <c r="N221" s="107">
        <v>0</v>
      </c>
      <c r="O221" s="107">
        <v>102409784.81</v>
      </c>
      <c r="T221" s="109"/>
      <c r="U221" s="109"/>
      <c r="V221" s="109"/>
      <c r="W221" s="9"/>
      <c r="X221" s="9"/>
    </row>
    <row r="222" spans="1:24" x14ac:dyDescent="0.35">
      <c r="A222" s="102" t="s">
        <v>47</v>
      </c>
      <c r="B222" s="103">
        <v>4</v>
      </c>
      <c r="C222" s="188" t="s">
        <v>174</v>
      </c>
      <c r="D222" s="111">
        <v>115881802.22</v>
      </c>
      <c r="E222" s="189" t="s">
        <v>253</v>
      </c>
      <c r="F222" s="107">
        <v>77982806.670000002</v>
      </c>
      <c r="G222" s="107">
        <v>0</v>
      </c>
      <c r="H222" s="107">
        <v>0</v>
      </c>
      <c r="I222" s="107">
        <v>0</v>
      </c>
      <c r="J222" s="107">
        <v>77982806.670000002</v>
      </c>
      <c r="K222" s="107">
        <v>77982806.670000002</v>
      </c>
      <c r="L222" s="107">
        <v>0</v>
      </c>
      <c r="M222" s="107">
        <v>0</v>
      </c>
      <c r="N222" s="107">
        <v>0</v>
      </c>
      <c r="O222" s="107">
        <v>77982806.670000002</v>
      </c>
      <c r="T222" s="109"/>
      <c r="U222" s="109"/>
      <c r="V222" s="109"/>
      <c r="W222" s="9"/>
      <c r="X222" s="9"/>
    </row>
    <row r="223" spans="1:24" ht="18.600000000000001" thickBot="1" x14ac:dyDescent="0.4">
      <c r="D223" s="47">
        <v>425491587.02999997</v>
      </c>
      <c r="F223" s="47">
        <v>389243221.17000002</v>
      </c>
      <c r="G223" s="47">
        <v>0</v>
      </c>
      <c r="H223" s="47">
        <v>0</v>
      </c>
      <c r="I223" s="47">
        <v>0</v>
      </c>
      <c r="J223" s="47">
        <v>389243221.17000002</v>
      </c>
      <c r="K223" s="47">
        <v>389243221.17000002</v>
      </c>
      <c r="L223" s="47">
        <v>0</v>
      </c>
      <c r="M223" s="47">
        <v>0</v>
      </c>
      <c r="N223" s="47">
        <v>0</v>
      </c>
      <c r="O223" s="47">
        <v>389243221.17000002</v>
      </c>
      <c r="T223" s="137">
        <v>-69945038.790000007</v>
      </c>
      <c r="U223" s="109"/>
      <c r="V223" s="109"/>
    </row>
    <row r="224" spans="1:24" ht="18.600000000000001" thickTop="1" x14ac:dyDescent="0.35">
      <c r="D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T224" s="5"/>
      <c r="U224" s="109"/>
      <c r="V224" s="109"/>
    </row>
    <row r="225" spans="1:24" ht="36" collapsed="1" x14ac:dyDescent="0.35">
      <c r="A225" s="41" t="s">
        <v>1</v>
      </c>
      <c r="B225" s="41" t="s">
        <v>2</v>
      </c>
      <c r="C225" s="41" t="s">
        <v>4</v>
      </c>
      <c r="D225" s="41" t="s">
        <v>3</v>
      </c>
      <c r="E225" s="41" t="s">
        <v>5</v>
      </c>
      <c r="F225" s="42" t="s">
        <v>6</v>
      </c>
      <c r="G225" s="42" t="s">
        <v>53</v>
      </c>
      <c r="H225" s="41" t="s">
        <v>7</v>
      </c>
      <c r="I225" s="42" t="s">
        <v>54</v>
      </c>
      <c r="J225" s="41" t="s">
        <v>8</v>
      </c>
      <c r="K225" s="42" t="s">
        <v>55</v>
      </c>
      <c r="L225" s="42" t="s">
        <v>9</v>
      </c>
      <c r="M225" s="101" t="s">
        <v>310</v>
      </c>
      <c r="N225" s="101" t="s">
        <v>311</v>
      </c>
      <c r="O225" s="101" t="s">
        <v>312</v>
      </c>
      <c r="T225" s="9"/>
      <c r="U225" s="109"/>
      <c r="V225" s="109"/>
    </row>
    <row r="226" spans="1:24" x14ac:dyDescent="0.35">
      <c r="A226" s="102" t="s">
        <v>10</v>
      </c>
      <c r="B226" s="103">
        <v>5</v>
      </c>
      <c r="C226" s="188" t="s">
        <v>68</v>
      </c>
      <c r="D226" s="111">
        <v>0</v>
      </c>
      <c r="E226" s="189" t="s">
        <v>69</v>
      </c>
      <c r="F226" s="107">
        <v>57172312</v>
      </c>
      <c r="G226" s="107">
        <v>0</v>
      </c>
      <c r="H226" s="107">
        <v>0</v>
      </c>
      <c r="I226" s="107">
        <v>0</v>
      </c>
      <c r="J226" s="107">
        <v>57172312</v>
      </c>
      <c r="K226" s="107">
        <v>57172312</v>
      </c>
      <c r="L226" s="107">
        <v>0</v>
      </c>
      <c r="M226" s="107">
        <v>0</v>
      </c>
      <c r="N226" s="107">
        <v>0</v>
      </c>
      <c r="O226" s="107">
        <v>57172312</v>
      </c>
      <c r="Q226" s="9">
        <v>3.5</v>
      </c>
      <c r="T226" s="109"/>
      <c r="U226" s="109"/>
      <c r="V226" s="109"/>
      <c r="W226" s="9"/>
      <c r="X226" s="9"/>
    </row>
    <row r="227" spans="1:24" x14ac:dyDescent="0.35">
      <c r="A227" s="102" t="s">
        <v>45</v>
      </c>
      <c r="B227" s="103" t="s">
        <v>182</v>
      </c>
      <c r="C227" s="188" t="s">
        <v>68</v>
      </c>
      <c r="D227" s="111">
        <v>2451931953</v>
      </c>
      <c r="E227" s="189" t="s">
        <v>162</v>
      </c>
      <c r="F227" s="107">
        <v>2724368837</v>
      </c>
      <c r="G227" s="107">
        <v>0</v>
      </c>
      <c r="H227" s="107">
        <v>0</v>
      </c>
      <c r="I227" s="107">
        <v>0</v>
      </c>
      <c r="J227" s="107">
        <v>2724368837</v>
      </c>
      <c r="K227" s="107">
        <v>2724368837</v>
      </c>
      <c r="L227" s="107">
        <v>0</v>
      </c>
      <c r="M227" s="107">
        <v>0</v>
      </c>
      <c r="N227" s="107">
        <v>0</v>
      </c>
      <c r="O227" s="107">
        <v>2724368837</v>
      </c>
      <c r="Q227" s="9">
        <v>-3.42</v>
      </c>
      <c r="T227" s="109"/>
      <c r="U227" s="109"/>
      <c r="V227" s="109"/>
      <c r="W227" s="9"/>
      <c r="X227" s="9"/>
    </row>
    <row r="228" spans="1:24" x14ac:dyDescent="0.35">
      <c r="A228" s="102" t="s">
        <v>47</v>
      </c>
      <c r="B228" s="103" t="s">
        <v>265</v>
      </c>
      <c r="C228" s="188" t="s">
        <v>68</v>
      </c>
      <c r="D228" s="111">
        <v>1500000000</v>
      </c>
      <c r="E228" s="189" t="s">
        <v>162</v>
      </c>
      <c r="F228" s="107">
        <v>645856423.37</v>
      </c>
      <c r="G228" s="107">
        <v>0</v>
      </c>
      <c r="H228" s="107">
        <v>83694.22</v>
      </c>
      <c r="I228" s="107">
        <v>0</v>
      </c>
      <c r="J228" s="107">
        <v>645772729.14999998</v>
      </c>
      <c r="K228" s="107">
        <v>645856423.37</v>
      </c>
      <c r="L228" s="107">
        <v>0</v>
      </c>
      <c r="M228" s="107">
        <v>0</v>
      </c>
      <c r="N228" s="107">
        <v>0</v>
      </c>
      <c r="O228" s="107">
        <v>645772729.14999998</v>
      </c>
      <c r="Q228" s="9">
        <v>0.08</v>
      </c>
      <c r="T228" s="109"/>
      <c r="U228" s="109"/>
      <c r="V228" s="109"/>
      <c r="W228" s="9"/>
      <c r="X228" s="9"/>
    </row>
    <row r="229" spans="1:24" ht="18.600000000000001" thickBot="1" x14ac:dyDescent="0.4">
      <c r="D229" s="47">
        <v>3951931953</v>
      </c>
      <c r="F229" s="47">
        <v>3427397572.3699999</v>
      </c>
      <c r="G229" s="47">
        <v>0</v>
      </c>
      <c r="H229" s="47">
        <v>83694.22</v>
      </c>
      <c r="I229" s="47">
        <v>0</v>
      </c>
      <c r="J229" s="47">
        <v>3427313878.1500001</v>
      </c>
      <c r="K229" s="47">
        <v>3427397572.3699999</v>
      </c>
      <c r="L229" s="47">
        <v>0</v>
      </c>
      <c r="M229" s="47">
        <v>0</v>
      </c>
      <c r="N229" s="47">
        <v>0</v>
      </c>
      <c r="O229" s="47">
        <v>3427313878.1500001</v>
      </c>
      <c r="T229" s="9"/>
      <c r="U229" s="109"/>
      <c r="V229" s="109"/>
    </row>
    <row r="230" spans="1:24" ht="18.600000000000001" thickTop="1" x14ac:dyDescent="0.35">
      <c r="T230" s="109"/>
      <c r="U230" s="109"/>
      <c r="V230" s="109"/>
    </row>
    <row r="231" spans="1:24" x14ac:dyDescent="0.35">
      <c r="F231" s="10"/>
      <c r="T231" s="109"/>
      <c r="U231" s="109"/>
      <c r="V231" s="109"/>
    </row>
    <row r="232" spans="1:24" ht="36" collapsed="1" x14ac:dyDescent="0.35">
      <c r="A232" s="41" t="s">
        <v>1</v>
      </c>
      <c r="B232" s="41" t="s">
        <v>2</v>
      </c>
      <c r="C232" s="41" t="s">
        <v>4</v>
      </c>
      <c r="D232" s="41" t="s">
        <v>3</v>
      </c>
      <c r="E232" s="41" t="s">
        <v>5</v>
      </c>
      <c r="F232" s="42" t="s">
        <v>6</v>
      </c>
      <c r="G232" s="42" t="s">
        <v>53</v>
      </c>
      <c r="H232" s="41" t="s">
        <v>7</v>
      </c>
      <c r="I232" s="42" t="s">
        <v>54</v>
      </c>
      <c r="J232" s="41" t="s">
        <v>8</v>
      </c>
      <c r="K232" s="42" t="s">
        <v>55</v>
      </c>
      <c r="L232" s="42" t="s">
        <v>9</v>
      </c>
      <c r="M232" s="101" t="s">
        <v>310</v>
      </c>
      <c r="N232" s="101" t="s">
        <v>311</v>
      </c>
      <c r="O232" s="101" t="s">
        <v>312</v>
      </c>
      <c r="T232" s="109"/>
      <c r="U232" s="109"/>
      <c r="V232" s="109"/>
    </row>
    <row r="233" spans="1:24" x14ac:dyDescent="0.35">
      <c r="A233" s="102" t="s">
        <v>10</v>
      </c>
      <c r="B233" s="103">
        <v>2</v>
      </c>
      <c r="C233" s="188" t="s">
        <v>12</v>
      </c>
      <c r="D233" s="111">
        <v>2390790</v>
      </c>
      <c r="E233" s="189" t="s">
        <v>13</v>
      </c>
      <c r="F233" s="107">
        <v>2390790</v>
      </c>
      <c r="G233" s="107">
        <v>0</v>
      </c>
      <c r="H233" s="107">
        <v>0</v>
      </c>
      <c r="I233" s="107">
        <v>0</v>
      </c>
      <c r="J233" s="107">
        <v>2390790</v>
      </c>
      <c r="K233" s="107">
        <v>2390790</v>
      </c>
      <c r="L233" s="107">
        <v>0</v>
      </c>
      <c r="M233" s="107">
        <v>0</v>
      </c>
      <c r="N233" s="107">
        <v>0</v>
      </c>
      <c r="O233" s="107">
        <v>2390790</v>
      </c>
      <c r="T233" s="109"/>
      <c r="U233" s="109"/>
      <c r="V233" s="109"/>
      <c r="W233" s="9"/>
      <c r="X233" s="9"/>
    </row>
    <row r="234" spans="1:24" x14ac:dyDescent="0.35">
      <c r="A234" s="102" t="s">
        <v>14</v>
      </c>
      <c r="B234" s="103">
        <v>2</v>
      </c>
      <c r="C234" s="188" t="s">
        <v>12</v>
      </c>
      <c r="D234" s="111">
        <v>120178.84</v>
      </c>
      <c r="E234" s="189" t="s">
        <v>171</v>
      </c>
      <c r="F234" s="107">
        <v>120214.06</v>
      </c>
      <c r="G234" s="107">
        <v>0</v>
      </c>
      <c r="H234" s="107">
        <v>0</v>
      </c>
      <c r="I234" s="107">
        <v>0</v>
      </c>
      <c r="J234" s="107">
        <v>120214.06</v>
      </c>
      <c r="K234" s="107">
        <v>120214.06</v>
      </c>
      <c r="L234" s="107">
        <v>0</v>
      </c>
      <c r="M234" s="107">
        <v>0</v>
      </c>
      <c r="N234" s="107">
        <v>0</v>
      </c>
      <c r="O234" s="107">
        <v>120214.06</v>
      </c>
      <c r="T234" s="109"/>
      <c r="U234" s="109"/>
      <c r="V234" s="109"/>
      <c r="W234" s="9"/>
      <c r="X234" s="9"/>
    </row>
    <row r="235" spans="1:24" x14ac:dyDescent="0.35">
      <c r="A235" s="102" t="s">
        <v>14</v>
      </c>
      <c r="B235" s="103">
        <v>2</v>
      </c>
      <c r="C235" s="188" t="s">
        <v>12</v>
      </c>
      <c r="D235" s="111">
        <v>136834013</v>
      </c>
      <c r="E235" s="189" t="s">
        <v>224</v>
      </c>
      <c r="F235" s="107">
        <v>124402840.94</v>
      </c>
      <c r="G235" s="107">
        <v>0</v>
      </c>
      <c r="H235" s="107">
        <v>0</v>
      </c>
      <c r="I235" s="107">
        <v>0</v>
      </c>
      <c r="J235" s="107">
        <v>124402840.94</v>
      </c>
      <c r="K235" s="107">
        <v>124402840.94</v>
      </c>
      <c r="L235" s="107">
        <v>0</v>
      </c>
      <c r="M235" s="107">
        <v>0</v>
      </c>
      <c r="N235" s="107">
        <v>0</v>
      </c>
      <c r="O235" s="107">
        <v>124402840.94</v>
      </c>
      <c r="T235" s="109"/>
      <c r="U235" s="109"/>
      <c r="V235" s="109"/>
      <c r="W235" s="9"/>
      <c r="X235" s="9"/>
    </row>
    <row r="236" spans="1:24" x14ac:dyDescent="0.35">
      <c r="A236" s="102" t="s">
        <v>14</v>
      </c>
      <c r="B236" s="103">
        <v>2</v>
      </c>
      <c r="C236" s="188" t="s">
        <v>12</v>
      </c>
      <c r="D236" s="111">
        <v>427789.02</v>
      </c>
      <c r="E236" s="189" t="s">
        <v>224</v>
      </c>
      <c r="F236" s="107">
        <v>427789.02</v>
      </c>
      <c r="G236" s="107">
        <v>0</v>
      </c>
      <c r="H236" s="107">
        <v>0</v>
      </c>
      <c r="I236" s="107">
        <v>0</v>
      </c>
      <c r="J236" s="107">
        <v>427789.02</v>
      </c>
      <c r="K236" s="107">
        <v>427789.02</v>
      </c>
      <c r="L236" s="107">
        <v>0</v>
      </c>
      <c r="M236" s="107">
        <v>0</v>
      </c>
      <c r="N236" s="107">
        <v>0</v>
      </c>
      <c r="O236" s="107">
        <v>427789.02</v>
      </c>
      <c r="T236" s="109"/>
      <c r="U236" s="109"/>
      <c r="V236" s="109"/>
      <c r="W236" s="9"/>
      <c r="X236" s="9"/>
    </row>
    <row r="237" spans="1:24" ht="18.600000000000001" thickBot="1" x14ac:dyDescent="0.4">
      <c r="D237" s="47">
        <v>139772770.86000001</v>
      </c>
      <c r="F237" s="47">
        <v>127341634.02</v>
      </c>
      <c r="G237" s="47">
        <v>0</v>
      </c>
      <c r="H237" s="47">
        <v>0</v>
      </c>
      <c r="I237" s="47">
        <v>0</v>
      </c>
      <c r="J237" s="47">
        <v>127341634.02</v>
      </c>
      <c r="K237" s="47">
        <v>127341634.02</v>
      </c>
      <c r="L237" s="47">
        <v>0</v>
      </c>
      <c r="M237" s="47">
        <v>0</v>
      </c>
      <c r="N237" s="47">
        <v>0</v>
      </c>
      <c r="O237" s="47">
        <v>127341634.02</v>
      </c>
      <c r="T237" s="109"/>
      <c r="U237" s="109"/>
      <c r="V237" s="109"/>
    </row>
    <row r="238" spans="1:24" ht="18.600000000000001" thickTop="1" x14ac:dyDescent="0.35">
      <c r="T238" s="109"/>
      <c r="U238" s="109"/>
      <c r="V238" s="109"/>
    </row>
    <row r="239" spans="1:24" ht="36" collapsed="1" x14ac:dyDescent="0.35">
      <c r="A239" s="41" t="s">
        <v>1</v>
      </c>
      <c r="B239" s="41" t="s">
        <v>2</v>
      </c>
      <c r="C239" s="41" t="s">
        <v>4</v>
      </c>
      <c r="D239" s="41" t="s">
        <v>3</v>
      </c>
      <c r="E239" s="41" t="s">
        <v>5</v>
      </c>
      <c r="F239" s="42" t="s">
        <v>6</v>
      </c>
      <c r="G239" s="42" t="s">
        <v>53</v>
      </c>
      <c r="H239" s="41" t="s">
        <v>7</v>
      </c>
      <c r="I239" s="42" t="s">
        <v>54</v>
      </c>
      <c r="J239" s="41" t="s">
        <v>8</v>
      </c>
      <c r="K239" s="42" t="s">
        <v>55</v>
      </c>
      <c r="L239" s="42" t="s">
        <v>9</v>
      </c>
      <c r="M239" s="101" t="s">
        <v>310</v>
      </c>
      <c r="N239" s="101" t="s">
        <v>311</v>
      </c>
      <c r="O239" s="101" t="s">
        <v>312</v>
      </c>
      <c r="T239" s="109"/>
      <c r="U239" s="109"/>
      <c r="V239" s="109"/>
    </row>
    <row r="240" spans="1:24" x14ac:dyDescent="0.35">
      <c r="A240" s="102" t="s">
        <v>14</v>
      </c>
      <c r="B240" s="103">
        <v>2</v>
      </c>
      <c r="C240" s="188" t="s">
        <v>166</v>
      </c>
      <c r="D240" s="111">
        <v>793401</v>
      </c>
      <c r="E240" s="189" t="s">
        <v>318</v>
      </c>
      <c r="F240" s="107">
        <v>715819.87999999989</v>
      </c>
      <c r="G240" s="107">
        <v>0</v>
      </c>
      <c r="H240" s="107">
        <v>0</v>
      </c>
      <c r="I240" s="107">
        <v>0</v>
      </c>
      <c r="J240" s="107">
        <v>715819.88</v>
      </c>
      <c r="K240" s="107">
        <v>715819.88</v>
      </c>
      <c r="L240" s="107">
        <v>0</v>
      </c>
      <c r="M240" s="107">
        <v>0</v>
      </c>
      <c r="N240" s="107">
        <v>0</v>
      </c>
      <c r="O240" s="107">
        <v>715819.88</v>
      </c>
      <c r="T240" s="109"/>
      <c r="U240" s="109"/>
      <c r="V240" s="109"/>
    </row>
    <row r="241" spans="1:24" x14ac:dyDescent="0.35">
      <c r="A241" s="102" t="s">
        <v>47</v>
      </c>
      <c r="B241" s="103">
        <v>5</v>
      </c>
      <c r="C241" s="188" t="s">
        <v>166</v>
      </c>
      <c r="D241" s="111">
        <v>2206599</v>
      </c>
      <c r="E241" s="105" t="s">
        <v>318</v>
      </c>
      <c r="F241" s="111">
        <v>946879</v>
      </c>
      <c r="G241" s="111">
        <v>1052881</v>
      </c>
      <c r="H241" s="111">
        <v>168732.29</v>
      </c>
      <c r="I241" s="111">
        <v>0</v>
      </c>
      <c r="J241" s="111">
        <v>778146.71</v>
      </c>
      <c r="K241" s="111">
        <v>946879</v>
      </c>
      <c r="L241" s="111">
        <v>0</v>
      </c>
      <c r="M241" s="111">
        <v>0</v>
      </c>
      <c r="N241" s="111">
        <v>94994.559999999998</v>
      </c>
      <c r="O241" s="107">
        <v>873141.27</v>
      </c>
      <c r="S241" s="191"/>
      <c r="T241" s="125"/>
      <c r="U241" s="125"/>
      <c r="V241" s="125"/>
      <c r="W241" s="9"/>
      <c r="X241" s="9"/>
    </row>
    <row r="242" spans="1:24" x14ac:dyDescent="0.35">
      <c r="A242" s="102" t="s">
        <v>47</v>
      </c>
      <c r="B242" s="103">
        <v>2</v>
      </c>
      <c r="C242" s="188"/>
      <c r="D242" s="111">
        <v>450000</v>
      </c>
      <c r="E242" s="105" t="s">
        <v>244</v>
      </c>
      <c r="F242" s="111">
        <v>454265</v>
      </c>
      <c r="G242" s="111">
        <v>470000</v>
      </c>
      <c r="H242" s="111">
        <v>254024.46</v>
      </c>
      <c r="I242" s="111">
        <v>0</v>
      </c>
      <c r="J242" s="111">
        <v>215975.54</v>
      </c>
      <c r="K242" s="111">
        <v>470000</v>
      </c>
      <c r="L242" s="111">
        <v>0</v>
      </c>
      <c r="M242" s="111">
        <v>0</v>
      </c>
      <c r="N242" s="111">
        <v>0</v>
      </c>
      <c r="O242" s="107">
        <v>215975.54</v>
      </c>
      <c r="S242" s="191"/>
      <c r="T242" s="125"/>
      <c r="U242" s="125"/>
      <c r="V242" s="125"/>
      <c r="W242" s="9"/>
      <c r="X242" s="9"/>
    </row>
    <row r="243" spans="1:24" ht="18.600000000000001" thickBot="1" x14ac:dyDescent="0.4">
      <c r="D243" s="47">
        <v>3450000</v>
      </c>
      <c r="F243" s="47">
        <v>2116963.88</v>
      </c>
      <c r="G243" s="47">
        <v>1522881</v>
      </c>
      <c r="H243" s="47">
        <v>422756.75</v>
      </c>
      <c r="I243" s="47">
        <v>0</v>
      </c>
      <c r="J243" s="47">
        <v>1709942.13</v>
      </c>
      <c r="K243" s="47">
        <v>2132698.88</v>
      </c>
      <c r="L243" s="47">
        <v>0</v>
      </c>
      <c r="M243" s="47">
        <v>0</v>
      </c>
      <c r="N243" s="47">
        <v>94994.559999999998</v>
      </c>
      <c r="O243" s="47">
        <v>1804936.69</v>
      </c>
      <c r="T243" s="109"/>
      <c r="U243" s="109"/>
      <c r="V243" s="109"/>
    </row>
    <row r="244" spans="1:24" ht="18.600000000000001" thickTop="1" x14ac:dyDescent="0.35">
      <c r="T244" s="109"/>
      <c r="U244" s="109"/>
      <c r="V244" s="109"/>
    </row>
    <row r="245" spans="1:24" ht="36" collapsed="1" x14ac:dyDescent="0.35">
      <c r="A245" s="41" t="s">
        <v>1</v>
      </c>
      <c r="B245" s="41" t="s">
        <v>2</v>
      </c>
      <c r="C245" s="41" t="s">
        <v>4</v>
      </c>
      <c r="D245" s="41" t="s">
        <v>3</v>
      </c>
      <c r="E245" s="41" t="s">
        <v>5</v>
      </c>
      <c r="F245" s="42" t="s">
        <v>6</v>
      </c>
      <c r="G245" s="42" t="s">
        <v>53</v>
      </c>
      <c r="H245" s="41" t="s">
        <v>7</v>
      </c>
      <c r="I245" s="42" t="s">
        <v>54</v>
      </c>
      <c r="J245" s="41" t="s">
        <v>8</v>
      </c>
      <c r="K245" s="42" t="s">
        <v>55</v>
      </c>
      <c r="L245" s="42" t="s">
        <v>9</v>
      </c>
      <c r="M245" s="101" t="s">
        <v>310</v>
      </c>
      <c r="N245" s="101" t="s">
        <v>311</v>
      </c>
      <c r="O245" s="101" t="s">
        <v>312</v>
      </c>
      <c r="T245" s="109"/>
      <c r="U245" s="109"/>
      <c r="V245" s="109"/>
    </row>
    <row r="246" spans="1:24" x14ac:dyDescent="0.35">
      <c r="A246" s="102" t="s">
        <v>14</v>
      </c>
      <c r="B246" s="103">
        <v>4</v>
      </c>
      <c r="C246" s="188" t="s">
        <v>174</v>
      </c>
      <c r="D246" s="111">
        <v>102409784.81</v>
      </c>
      <c r="E246" s="189" t="s">
        <v>175</v>
      </c>
      <c r="F246" s="130">
        <v>102409784.81</v>
      </c>
      <c r="G246" s="130">
        <v>0</v>
      </c>
      <c r="H246" s="130">
        <v>0</v>
      </c>
      <c r="I246" s="130">
        <v>0</v>
      </c>
      <c r="J246" s="130">
        <v>102409784.81</v>
      </c>
      <c r="K246" s="130">
        <v>102409784.81</v>
      </c>
      <c r="L246" s="130">
        <v>0</v>
      </c>
      <c r="M246" s="130">
        <v>0</v>
      </c>
      <c r="N246" s="130">
        <v>0</v>
      </c>
      <c r="O246" s="107">
        <v>102409784.81</v>
      </c>
      <c r="T246" s="109"/>
      <c r="U246" s="109"/>
      <c r="V246" s="109"/>
    </row>
    <row r="247" spans="1:24" x14ac:dyDescent="0.35">
      <c r="A247" s="102" t="s">
        <v>47</v>
      </c>
      <c r="B247" s="103">
        <v>4</v>
      </c>
      <c r="C247" s="188" t="s">
        <v>174</v>
      </c>
      <c r="D247" s="192">
        <v>77982806.670000002</v>
      </c>
      <c r="E247" s="105" t="s">
        <v>253</v>
      </c>
      <c r="F247" s="111">
        <v>77982806.670000002</v>
      </c>
      <c r="G247" s="111">
        <v>0</v>
      </c>
      <c r="H247" s="111">
        <v>0</v>
      </c>
      <c r="I247" s="111">
        <v>0</v>
      </c>
      <c r="J247" s="111">
        <v>77982806.670000002</v>
      </c>
      <c r="K247" s="111">
        <v>77982806.670000002</v>
      </c>
      <c r="L247" s="111">
        <v>0</v>
      </c>
      <c r="M247" s="111">
        <v>0</v>
      </c>
      <c r="N247" s="111">
        <v>0</v>
      </c>
      <c r="O247" s="107">
        <v>77982806.670000002</v>
      </c>
      <c r="Q247" s="3"/>
      <c r="R247" s="3"/>
      <c r="S247" s="191"/>
      <c r="T247" s="125"/>
      <c r="U247" s="125"/>
      <c r="V247" s="125"/>
      <c r="W247" s="9"/>
      <c r="X247" s="9"/>
    </row>
    <row r="248" spans="1:24" ht="18.600000000000001" thickBot="1" x14ac:dyDescent="0.4">
      <c r="D248" s="47">
        <v>180392591.48000002</v>
      </c>
      <c r="F248" s="47">
        <v>180392591.48000002</v>
      </c>
      <c r="G248" s="47">
        <v>0</v>
      </c>
      <c r="H248" s="47">
        <v>0</v>
      </c>
      <c r="I248" s="47">
        <v>0</v>
      </c>
      <c r="J248" s="47">
        <v>180392591.48000002</v>
      </c>
      <c r="K248" s="47">
        <v>180392591.48000002</v>
      </c>
      <c r="L248" s="47">
        <v>0</v>
      </c>
      <c r="M248" s="47">
        <v>0</v>
      </c>
      <c r="N248" s="47">
        <v>0</v>
      </c>
      <c r="O248" s="47">
        <v>180392591.48000002</v>
      </c>
      <c r="T248" s="109"/>
      <c r="U248" s="109"/>
      <c r="V248" s="109"/>
    </row>
    <row r="249" spans="1:24" ht="18.600000000000001" thickTop="1" x14ac:dyDescent="0.35"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T249" s="109"/>
      <c r="U249" s="109"/>
      <c r="V249" s="109"/>
    </row>
    <row r="250" spans="1:24" ht="36" collapsed="1" x14ac:dyDescent="0.35">
      <c r="A250" s="41" t="s">
        <v>1</v>
      </c>
      <c r="B250" s="41" t="s">
        <v>2</v>
      </c>
      <c r="C250" s="41" t="s">
        <v>4</v>
      </c>
      <c r="D250" s="41" t="s">
        <v>3</v>
      </c>
      <c r="E250" s="41" t="s">
        <v>5</v>
      </c>
      <c r="F250" s="42" t="s">
        <v>6</v>
      </c>
      <c r="G250" s="42" t="s">
        <v>53</v>
      </c>
      <c r="H250" s="41" t="s">
        <v>7</v>
      </c>
      <c r="I250" s="42" t="s">
        <v>54</v>
      </c>
      <c r="J250" s="41" t="s">
        <v>8</v>
      </c>
      <c r="K250" s="42" t="s">
        <v>55</v>
      </c>
      <c r="L250" s="42" t="s">
        <v>9</v>
      </c>
      <c r="M250" s="101" t="s">
        <v>310</v>
      </c>
      <c r="N250" s="101" t="s">
        <v>311</v>
      </c>
      <c r="O250" s="101" t="s">
        <v>312</v>
      </c>
      <c r="T250" s="109"/>
      <c r="U250" s="109"/>
      <c r="V250" s="109"/>
    </row>
    <row r="251" spans="1:24" x14ac:dyDescent="0.35">
      <c r="A251" s="102" t="s">
        <v>47</v>
      </c>
      <c r="B251" s="103">
        <v>4</v>
      </c>
      <c r="C251" s="188" t="s">
        <v>237</v>
      </c>
      <c r="D251" s="111">
        <v>450000</v>
      </c>
      <c r="E251" s="105" t="s">
        <v>238</v>
      </c>
      <c r="F251" s="111">
        <v>404498</v>
      </c>
      <c r="G251" s="111">
        <v>0</v>
      </c>
      <c r="H251" s="111">
        <v>74355.320000000007</v>
      </c>
      <c r="I251" s="111">
        <v>0</v>
      </c>
      <c r="J251" s="111">
        <v>330142.68</v>
      </c>
      <c r="K251" s="111">
        <v>404498</v>
      </c>
      <c r="L251" s="111">
        <v>0</v>
      </c>
      <c r="M251" s="111">
        <v>0</v>
      </c>
      <c r="N251" s="111">
        <v>0</v>
      </c>
      <c r="O251" s="107">
        <v>330142.68</v>
      </c>
      <c r="S251" s="191"/>
      <c r="T251" s="125"/>
      <c r="U251" s="125"/>
      <c r="V251" s="125"/>
      <c r="W251" s="9"/>
      <c r="X251" s="9"/>
    </row>
    <row r="252" spans="1:24" x14ac:dyDescent="0.35">
      <c r="A252" s="102" t="s">
        <v>47</v>
      </c>
      <c r="B252" s="103">
        <v>4</v>
      </c>
      <c r="C252" s="188" t="s">
        <v>239</v>
      </c>
      <c r="D252" s="111">
        <v>24100000</v>
      </c>
      <c r="E252" s="105" t="s">
        <v>240</v>
      </c>
      <c r="F252" s="111">
        <v>5704561</v>
      </c>
      <c r="G252" s="111">
        <v>0</v>
      </c>
      <c r="H252" s="111">
        <v>3256521.38</v>
      </c>
      <c r="I252" s="111">
        <v>0</v>
      </c>
      <c r="J252" s="111">
        <v>2448039.62</v>
      </c>
      <c r="K252" s="111">
        <v>5704561</v>
      </c>
      <c r="L252" s="111">
        <v>0</v>
      </c>
      <c r="M252" s="111">
        <v>0</v>
      </c>
      <c r="N252" s="111">
        <v>0</v>
      </c>
      <c r="O252" s="107">
        <v>2448039.62</v>
      </c>
      <c r="S252" s="193"/>
      <c r="T252" s="194"/>
      <c r="U252" s="194"/>
      <c r="V252" s="194"/>
      <c r="W252" s="9"/>
      <c r="X252" s="9"/>
    </row>
    <row r="253" spans="1:24" x14ac:dyDescent="0.35">
      <c r="A253" s="102" t="s">
        <v>47</v>
      </c>
      <c r="B253" s="103">
        <v>4</v>
      </c>
      <c r="C253" s="188"/>
      <c r="D253" s="111">
        <v>450000</v>
      </c>
      <c r="E253" s="105" t="s">
        <v>242</v>
      </c>
      <c r="F253" s="111">
        <v>315320</v>
      </c>
      <c r="G253" s="111">
        <v>315320</v>
      </c>
      <c r="H253" s="111">
        <v>256297.06000000003</v>
      </c>
      <c r="I253" s="111">
        <v>0</v>
      </c>
      <c r="J253" s="111">
        <v>59022.94</v>
      </c>
      <c r="K253" s="111">
        <v>315320</v>
      </c>
      <c r="L253" s="111">
        <v>0</v>
      </c>
      <c r="M253" s="111">
        <v>0</v>
      </c>
      <c r="N253" s="111">
        <v>0</v>
      </c>
      <c r="O253" s="107">
        <v>59022.94</v>
      </c>
      <c r="S253" s="193"/>
      <c r="T253" s="194"/>
      <c r="U253" s="194"/>
      <c r="V253" s="194"/>
      <c r="W253" s="9"/>
      <c r="X253" s="9"/>
    </row>
    <row r="254" spans="1:24" ht="18.600000000000001" thickBot="1" x14ac:dyDescent="0.4">
      <c r="D254" s="47">
        <v>25000000</v>
      </c>
      <c r="F254" s="47">
        <v>6424379</v>
      </c>
      <c r="G254" s="47">
        <v>315320</v>
      </c>
      <c r="H254" s="47">
        <v>3587173.76</v>
      </c>
      <c r="I254" s="47">
        <v>0</v>
      </c>
      <c r="J254" s="47">
        <v>2837205.24</v>
      </c>
      <c r="K254" s="47">
        <v>6424379</v>
      </c>
      <c r="L254" s="47">
        <v>0</v>
      </c>
      <c r="M254" s="47">
        <v>0</v>
      </c>
      <c r="N254" s="47">
        <v>0</v>
      </c>
      <c r="O254" s="47">
        <v>2837205.24</v>
      </c>
      <c r="T254" s="109"/>
      <c r="U254" s="109"/>
      <c r="V254" s="109"/>
    </row>
    <row r="255" spans="1:24" ht="21.6" thickTop="1" x14ac:dyDescent="0.4">
      <c r="A255" s="91" t="s">
        <v>319</v>
      </c>
      <c r="T255" s="109"/>
      <c r="U255" s="109"/>
      <c r="V255" s="109"/>
    </row>
    <row r="256" spans="1:24" ht="36" collapsed="1" x14ac:dyDescent="0.35">
      <c r="A256" s="41" t="s">
        <v>1</v>
      </c>
      <c r="B256" s="41" t="s">
        <v>2</v>
      </c>
      <c r="C256" s="41" t="s">
        <v>4</v>
      </c>
      <c r="D256" s="41" t="s">
        <v>3</v>
      </c>
      <c r="E256" s="41" t="s">
        <v>5</v>
      </c>
      <c r="F256" s="42" t="s">
        <v>6</v>
      </c>
      <c r="G256" s="42" t="s">
        <v>53</v>
      </c>
      <c r="H256" s="41" t="s">
        <v>7</v>
      </c>
      <c r="I256" s="42" t="s">
        <v>54</v>
      </c>
      <c r="J256" s="41" t="s">
        <v>8</v>
      </c>
      <c r="K256" s="42" t="s">
        <v>55</v>
      </c>
      <c r="L256" s="42" t="s">
        <v>9</v>
      </c>
      <c r="M256" s="101" t="s">
        <v>310</v>
      </c>
      <c r="N256" s="101" t="s">
        <v>311</v>
      </c>
      <c r="O256" s="101" t="s">
        <v>312</v>
      </c>
      <c r="T256" s="109"/>
      <c r="U256" s="109"/>
      <c r="V256" s="109"/>
    </row>
    <row r="257" spans="1:24" x14ac:dyDescent="0.35">
      <c r="A257" s="120" t="s">
        <v>10</v>
      </c>
      <c r="B257" s="119">
        <v>4</v>
      </c>
      <c r="C257" s="188" t="s">
        <v>57</v>
      </c>
      <c r="D257" s="121">
        <v>26000000</v>
      </c>
      <c r="E257" s="122" t="s">
        <v>320</v>
      </c>
      <c r="F257" s="107">
        <v>21342.26</v>
      </c>
      <c r="G257" s="107">
        <v>0</v>
      </c>
      <c r="H257" s="107">
        <v>0</v>
      </c>
      <c r="I257" s="107">
        <v>0</v>
      </c>
      <c r="J257" s="107">
        <v>21342.26</v>
      </c>
      <c r="K257" s="107">
        <v>21342.26</v>
      </c>
      <c r="L257" s="107">
        <v>0</v>
      </c>
      <c r="M257" s="107">
        <v>0</v>
      </c>
      <c r="N257" s="107">
        <v>0</v>
      </c>
      <c r="O257" s="107">
        <v>21342.26</v>
      </c>
      <c r="P257" s="195"/>
      <c r="Q257" s="195"/>
      <c r="R257" s="195"/>
      <c r="S257" s="194"/>
      <c r="T257" s="194"/>
      <c r="U257" s="194"/>
      <c r="V257" s="194"/>
      <c r="W257" s="109"/>
      <c r="X257" s="109"/>
    </row>
    <row r="258" spans="1:24" x14ac:dyDescent="0.35">
      <c r="A258" s="120" t="s">
        <v>14</v>
      </c>
      <c r="B258" s="119">
        <v>4</v>
      </c>
      <c r="C258" s="188" t="s">
        <v>57</v>
      </c>
      <c r="D258" s="121"/>
      <c r="E258" s="122" t="s">
        <v>320</v>
      </c>
      <c r="F258" s="107">
        <v>27976.29</v>
      </c>
      <c r="G258" s="107">
        <v>0</v>
      </c>
      <c r="H258" s="107">
        <v>0</v>
      </c>
      <c r="I258" s="107">
        <v>0</v>
      </c>
      <c r="J258" s="107">
        <v>27976.29</v>
      </c>
      <c r="K258" s="107">
        <v>27976.29</v>
      </c>
      <c r="L258" s="107">
        <v>0</v>
      </c>
      <c r="M258" s="107">
        <v>0</v>
      </c>
      <c r="N258" s="107">
        <v>0</v>
      </c>
      <c r="O258" s="107">
        <v>27976.29</v>
      </c>
      <c r="P258" s="195"/>
      <c r="Q258" s="195"/>
      <c r="R258" s="195"/>
      <c r="S258" s="194"/>
      <c r="T258" s="194"/>
      <c r="U258" s="194"/>
      <c r="V258" s="194"/>
      <c r="W258" s="109"/>
      <c r="X258" s="109"/>
    </row>
    <row r="259" spans="1:24" x14ac:dyDescent="0.35">
      <c r="A259" s="120" t="s">
        <v>47</v>
      </c>
      <c r="B259" s="119">
        <v>4</v>
      </c>
      <c r="C259" s="188" t="s">
        <v>57</v>
      </c>
      <c r="D259" s="121"/>
      <c r="E259" s="122" t="s">
        <v>58</v>
      </c>
      <c r="F259" s="107">
        <v>925763.26999999955</v>
      </c>
      <c r="G259" s="107">
        <v>0</v>
      </c>
      <c r="H259" s="107">
        <v>0</v>
      </c>
      <c r="I259" s="107">
        <v>0</v>
      </c>
      <c r="J259" s="107">
        <v>925763.27</v>
      </c>
      <c r="K259" s="107">
        <v>925763.27</v>
      </c>
      <c r="L259" s="107">
        <v>0</v>
      </c>
      <c r="M259" s="107">
        <v>1227414.6299999999</v>
      </c>
      <c r="N259" s="107">
        <v>0</v>
      </c>
      <c r="O259" s="107">
        <v>2153177.9</v>
      </c>
      <c r="P259" s="195"/>
      <c r="Q259" s="195"/>
      <c r="R259" s="195"/>
      <c r="S259" s="194"/>
      <c r="T259" s="194"/>
      <c r="U259" s="194"/>
      <c r="V259" s="194"/>
      <c r="W259" s="109"/>
      <c r="X259" s="109"/>
    </row>
    <row r="260" spans="1:24" x14ac:dyDescent="0.35">
      <c r="A260" s="120" t="s">
        <v>47</v>
      </c>
      <c r="B260" s="119">
        <v>4</v>
      </c>
      <c r="C260" s="188" t="s">
        <v>231</v>
      </c>
      <c r="D260" s="121"/>
      <c r="E260" s="122" t="s">
        <v>232</v>
      </c>
      <c r="F260" s="107">
        <v>298659.83</v>
      </c>
      <c r="G260" s="107">
        <v>0</v>
      </c>
      <c r="H260" s="107">
        <v>0</v>
      </c>
      <c r="I260" s="107">
        <v>0</v>
      </c>
      <c r="J260" s="107">
        <v>298659.83</v>
      </c>
      <c r="K260" s="107">
        <v>298659.83</v>
      </c>
      <c r="L260" s="107">
        <v>0</v>
      </c>
      <c r="M260" s="107">
        <v>0</v>
      </c>
      <c r="N260" s="107">
        <v>0</v>
      </c>
      <c r="O260" s="107">
        <v>298659.83</v>
      </c>
      <c r="P260" s="195"/>
      <c r="Q260" s="195"/>
      <c r="R260" s="195"/>
      <c r="S260" s="194"/>
      <c r="T260" s="194"/>
      <c r="U260" s="194"/>
      <c r="V260" s="194"/>
      <c r="W260" s="109"/>
      <c r="X260" s="109"/>
    </row>
    <row r="261" spans="1:24" x14ac:dyDescent="0.35">
      <c r="A261" s="120" t="s">
        <v>47</v>
      </c>
      <c r="B261" s="119">
        <v>4</v>
      </c>
      <c r="C261" s="188" t="s">
        <v>233</v>
      </c>
      <c r="D261" s="121"/>
      <c r="E261" s="122" t="s">
        <v>234</v>
      </c>
      <c r="F261" s="107">
        <v>400164.67</v>
      </c>
      <c r="G261" s="107">
        <v>0</v>
      </c>
      <c r="H261" s="107">
        <v>0</v>
      </c>
      <c r="I261" s="107">
        <v>0</v>
      </c>
      <c r="J261" s="107">
        <v>400164.67</v>
      </c>
      <c r="K261" s="107">
        <v>400164.67</v>
      </c>
      <c r="L261" s="107">
        <v>0</v>
      </c>
      <c r="M261" s="107">
        <v>0</v>
      </c>
      <c r="N261" s="107">
        <v>0</v>
      </c>
      <c r="O261" s="107">
        <v>400164.67</v>
      </c>
      <c r="P261" s="195"/>
      <c r="Q261" s="195"/>
      <c r="R261" s="195"/>
      <c r="S261" s="194"/>
      <c r="T261" s="194"/>
      <c r="U261" s="194"/>
      <c r="V261" s="194"/>
      <c r="W261" s="109"/>
      <c r="X261" s="109"/>
    </row>
    <row r="262" spans="1:24" ht="18.600000000000001" thickBot="1" x14ac:dyDescent="0.4">
      <c r="D262" s="47">
        <v>26000000</v>
      </c>
      <c r="F262" s="47">
        <v>1673906.3199999996</v>
      </c>
      <c r="G262" s="47">
        <v>0</v>
      </c>
      <c r="H262" s="47">
        <v>0</v>
      </c>
      <c r="I262" s="47">
        <v>0</v>
      </c>
      <c r="J262" s="47">
        <v>1673906.32</v>
      </c>
      <c r="K262" s="47">
        <v>1673906.32</v>
      </c>
      <c r="L262" s="47">
        <v>0</v>
      </c>
      <c r="M262" s="47">
        <v>1227414.6299999999</v>
      </c>
      <c r="N262" s="47">
        <v>0</v>
      </c>
      <c r="O262" s="47">
        <v>2901320.9499999997</v>
      </c>
      <c r="T262" s="109"/>
      <c r="U262" s="109"/>
      <c r="V262" s="109"/>
    </row>
    <row r="263" spans="1:24" ht="21.6" thickTop="1" x14ac:dyDescent="0.4">
      <c r="A263" s="91" t="s">
        <v>319</v>
      </c>
      <c r="T263" s="109"/>
      <c r="U263" s="109"/>
      <c r="V263" s="109"/>
    </row>
    <row r="264" spans="1:24" ht="36" collapsed="1" x14ac:dyDescent="0.35">
      <c r="A264" s="41" t="s">
        <v>1</v>
      </c>
      <c r="B264" s="41" t="s">
        <v>2</v>
      </c>
      <c r="C264" s="41" t="s">
        <v>4</v>
      </c>
      <c r="D264" s="41" t="s">
        <v>3</v>
      </c>
      <c r="E264" s="41" t="s">
        <v>5</v>
      </c>
      <c r="F264" s="42" t="s">
        <v>6</v>
      </c>
      <c r="G264" s="42" t="s">
        <v>53</v>
      </c>
      <c r="H264" s="41" t="s">
        <v>7</v>
      </c>
      <c r="I264" s="42" t="s">
        <v>54</v>
      </c>
      <c r="J264" s="41" t="s">
        <v>8</v>
      </c>
      <c r="K264" s="42" t="s">
        <v>55</v>
      </c>
      <c r="L264" s="42" t="s">
        <v>9</v>
      </c>
      <c r="M264" s="101" t="s">
        <v>310</v>
      </c>
      <c r="N264" s="101" t="s">
        <v>311</v>
      </c>
      <c r="O264" s="101" t="s">
        <v>312</v>
      </c>
      <c r="T264" s="109"/>
      <c r="U264" s="109"/>
      <c r="V264" s="109"/>
    </row>
    <row r="265" spans="1:24" x14ac:dyDescent="0.35">
      <c r="A265" s="120" t="s">
        <v>47</v>
      </c>
      <c r="B265" s="119">
        <v>4</v>
      </c>
      <c r="C265" s="188" t="s">
        <v>57</v>
      </c>
      <c r="D265" s="121"/>
      <c r="E265" s="122" t="s">
        <v>321</v>
      </c>
      <c r="F265" s="107">
        <v>850000</v>
      </c>
      <c r="G265" s="107">
        <v>0</v>
      </c>
      <c r="H265" s="107">
        <v>0</v>
      </c>
      <c r="I265" s="107">
        <v>400000</v>
      </c>
      <c r="J265" s="107">
        <v>450000</v>
      </c>
      <c r="K265" s="107">
        <v>850000</v>
      </c>
      <c r="L265" s="107">
        <v>0</v>
      </c>
      <c r="M265" s="107">
        <v>0</v>
      </c>
      <c r="N265" s="107">
        <v>1750000</v>
      </c>
      <c r="O265" s="107">
        <v>2200000</v>
      </c>
      <c r="P265" s="195"/>
      <c r="Q265" s="195"/>
      <c r="R265" s="195"/>
      <c r="S265" s="194"/>
      <c r="T265" s="194"/>
      <c r="U265" s="194"/>
      <c r="V265" s="194"/>
      <c r="W265" s="109"/>
      <c r="X265" s="109"/>
    </row>
    <row r="266" spans="1:24" ht="21" x14ac:dyDescent="0.4">
      <c r="A266" s="91" t="s">
        <v>319</v>
      </c>
      <c r="J266" s="52"/>
      <c r="T266" s="109"/>
      <c r="U266" s="109"/>
      <c r="V266" s="109"/>
    </row>
    <row r="267" spans="1:24" ht="36" collapsed="1" x14ac:dyDescent="0.35">
      <c r="A267" s="41" t="s">
        <v>1</v>
      </c>
      <c r="B267" s="41" t="s">
        <v>2</v>
      </c>
      <c r="C267" s="41" t="s">
        <v>4</v>
      </c>
      <c r="D267" s="41" t="s">
        <v>3</v>
      </c>
      <c r="E267" s="41" t="s">
        <v>5</v>
      </c>
      <c r="F267" s="42" t="s">
        <v>6</v>
      </c>
      <c r="G267" s="42" t="s">
        <v>53</v>
      </c>
      <c r="H267" s="41" t="s">
        <v>7</v>
      </c>
      <c r="I267" s="42" t="s">
        <v>54</v>
      </c>
      <c r="J267" s="41" t="s">
        <v>8</v>
      </c>
      <c r="K267" s="42" t="s">
        <v>55</v>
      </c>
      <c r="L267" s="42" t="s">
        <v>9</v>
      </c>
      <c r="M267" s="101" t="s">
        <v>310</v>
      </c>
      <c r="N267" s="101" t="s">
        <v>311</v>
      </c>
      <c r="O267" s="101" t="s">
        <v>312</v>
      </c>
      <c r="T267" s="109"/>
      <c r="U267" s="109"/>
      <c r="V267" s="109"/>
    </row>
    <row r="268" spans="1:24" x14ac:dyDescent="0.35">
      <c r="A268" s="120" t="s">
        <v>47</v>
      </c>
      <c r="B268" s="119">
        <v>8</v>
      </c>
      <c r="C268" s="188" t="s">
        <v>235</v>
      </c>
      <c r="D268" s="121">
        <v>2400000</v>
      </c>
      <c r="E268" s="122" t="s">
        <v>236</v>
      </c>
      <c r="F268" s="107">
        <v>600000</v>
      </c>
      <c r="G268" s="107">
        <v>2400000</v>
      </c>
      <c r="H268" s="107">
        <v>0</v>
      </c>
      <c r="I268" s="107">
        <v>0</v>
      </c>
      <c r="J268" s="107">
        <v>600000</v>
      </c>
      <c r="K268" s="107">
        <v>600000</v>
      </c>
      <c r="L268" s="107">
        <v>0</v>
      </c>
      <c r="M268" s="107">
        <v>0</v>
      </c>
      <c r="N268" s="107">
        <v>1200000</v>
      </c>
      <c r="O268" s="107">
        <v>1800000</v>
      </c>
      <c r="P268" s="195"/>
      <c r="Q268" s="195"/>
      <c r="R268" s="195"/>
      <c r="S268" s="194"/>
      <c r="T268" s="194"/>
      <c r="U268" s="194"/>
      <c r="V268" s="194"/>
      <c r="W268" s="109"/>
      <c r="X268" s="109"/>
    </row>
    <row r="269" spans="1:24" x14ac:dyDescent="0.35">
      <c r="F269"/>
      <c r="G269"/>
      <c r="H269"/>
      <c r="I269"/>
      <c r="J269"/>
      <c r="K269"/>
      <c r="L269" s="53"/>
      <c r="M269" s="53"/>
      <c r="N269" s="53"/>
      <c r="O269" s="53"/>
      <c r="P269" s="53"/>
      <c r="T269" s="109"/>
      <c r="U269" s="109"/>
      <c r="V269" s="109"/>
    </row>
    <row r="270" spans="1:24" ht="18.600000000000001" thickBot="1" x14ac:dyDescent="0.4">
      <c r="D270" s="97">
        <v>28400000</v>
      </c>
      <c r="E270" s="3" t="s">
        <v>322</v>
      </c>
      <c r="F270" s="97">
        <v>3123906.3199999994</v>
      </c>
      <c r="G270" s="97">
        <v>2400000</v>
      </c>
      <c r="H270" s="97">
        <v>0</v>
      </c>
      <c r="I270" s="97">
        <v>400000</v>
      </c>
      <c r="J270" s="97">
        <v>2723906.3200000003</v>
      </c>
      <c r="K270" s="97">
        <v>3123906.3200000003</v>
      </c>
      <c r="L270" s="97">
        <v>0</v>
      </c>
      <c r="M270" s="97">
        <v>1227414.6299999999</v>
      </c>
      <c r="N270" s="97">
        <v>2950000</v>
      </c>
      <c r="O270" s="97">
        <v>6901320.9499999993</v>
      </c>
      <c r="T270" s="109"/>
      <c r="U270" s="109"/>
      <c r="V270" s="109"/>
    </row>
  </sheetData>
  <sortState xmlns:xlrd2="http://schemas.microsoft.com/office/spreadsheetml/2017/richdata2" ref="A129:AB167">
    <sortCondition ref="B129:B167"/>
  </sortState>
  <mergeCells count="2">
    <mergeCell ref="A12:C12"/>
    <mergeCell ref="Q120:Q121"/>
  </mergeCells>
  <phoneticPr fontId="8" type="noConversion"/>
  <pageMargins left="0.5" right="0.5" top="0.5" bottom="0.5" header="0.3" footer="0.3"/>
  <pageSetup scale="13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E2F2-3917-495E-A621-728554E73E33}">
  <dimension ref="A1:AD56"/>
  <sheetViews>
    <sheetView topLeftCell="P1" workbookViewId="0">
      <selection activeCell="X14" sqref="X14"/>
    </sheetView>
  </sheetViews>
  <sheetFormatPr defaultRowHeight="14.4" x14ac:dyDescent="0.3"/>
  <cols>
    <col min="1" max="1" width="12" customWidth="1"/>
    <col min="2" max="2" width="9.44140625" customWidth="1"/>
    <col min="3" max="3" width="14.109375" customWidth="1"/>
    <col min="4" max="4" width="12.5546875" customWidth="1"/>
    <col min="5" max="5" width="18.44140625" customWidth="1"/>
    <col min="6" max="6" width="14.5546875" customWidth="1"/>
    <col min="7" max="8" width="14.6640625" customWidth="1"/>
    <col min="9" max="9" width="13.5546875" customWidth="1"/>
    <col min="10" max="10" width="28.88671875" customWidth="1"/>
    <col min="11" max="11" width="14.6640625" customWidth="1"/>
    <col min="12" max="12" width="10.33203125" customWidth="1"/>
    <col min="13" max="13" width="23" customWidth="1"/>
    <col min="14" max="14" width="13.5546875" customWidth="1"/>
    <col min="18" max="18" width="35.109375" bestFit="1" customWidth="1"/>
    <col min="19" max="19" width="16.33203125" style="1" bestFit="1" customWidth="1"/>
    <col min="20" max="20" width="11.5546875" bestFit="1" customWidth="1"/>
    <col min="21" max="22" width="13.33203125" bestFit="1" customWidth="1"/>
    <col min="23" max="23" width="11.5546875" bestFit="1" customWidth="1"/>
    <col min="24" max="24" width="13.33203125" bestFit="1" customWidth="1"/>
    <col min="25" max="25" width="12.33203125" bestFit="1" customWidth="1"/>
    <col min="26" max="26" width="11.5546875" bestFit="1" customWidth="1"/>
    <col min="27" max="27" width="13.33203125" bestFit="1" customWidth="1"/>
    <col min="28" max="29" width="11.5546875" bestFit="1" customWidth="1"/>
    <col min="30" max="30" width="14.33203125" bestFit="1" customWidth="1"/>
  </cols>
  <sheetData>
    <row r="1" spans="1:30" x14ac:dyDescent="0.3">
      <c r="A1" t="s">
        <v>323</v>
      </c>
      <c r="B1" t="s">
        <v>324</v>
      </c>
      <c r="C1" t="s">
        <v>325</v>
      </c>
      <c r="D1" t="s">
        <v>326</v>
      </c>
      <c r="E1" t="s">
        <v>327</v>
      </c>
      <c r="F1" t="s">
        <v>328</v>
      </c>
      <c r="G1" t="s">
        <v>329</v>
      </c>
      <c r="H1" t="s">
        <v>330</v>
      </c>
      <c r="I1" t="s">
        <v>38</v>
      </c>
      <c r="J1" t="s">
        <v>331</v>
      </c>
      <c r="K1" t="s">
        <v>332</v>
      </c>
      <c r="L1" t="s">
        <v>333</v>
      </c>
      <c r="M1" t="s">
        <v>334</v>
      </c>
      <c r="N1" t="s">
        <v>335</v>
      </c>
    </row>
    <row r="2" spans="1:30" x14ac:dyDescent="0.3">
      <c r="A2" t="s">
        <v>336</v>
      </c>
      <c r="B2" t="s">
        <v>337</v>
      </c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220</v>
      </c>
      <c r="I2" t="s">
        <v>45</v>
      </c>
      <c r="J2">
        <v>248100</v>
      </c>
      <c r="K2" t="s">
        <v>343</v>
      </c>
      <c r="L2" t="s">
        <v>344</v>
      </c>
      <c r="M2" t="s">
        <v>345</v>
      </c>
      <c r="N2" t="s">
        <v>346</v>
      </c>
    </row>
    <row r="3" spans="1:30" x14ac:dyDescent="0.3">
      <c r="A3" t="s">
        <v>336</v>
      </c>
      <c r="B3" t="s">
        <v>337</v>
      </c>
      <c r="C3" t="s">
        <v>338</v>
      </c>
      <c r="D3" t="s">
        <v>339</v>
      </c>
      <c r="E3" t="s">
        <v>347</v>
      </c>
      <c r="F3" t="s">
        <v>341</v>
      </c>
      <c r="G3" t="s">
        <v>342</v>
      </c>
      <c r="H3" t="s">
        <v>220</v>
      </c>
      <c r="I3" t="s">
        <v>45</v>
      </c>
      <c r="J3">
        <v>-39708.57</v>
      </c>
      <c r="K3" t="s">
        <v>348</v>
      </c>
      <c r="L3" t="s">
        <v>344</v>
      </c>
      <c r="M3" t="s">
        <v>349</v>
      </c>
      <c r="N3" t="s">
        <v>350</v>
      </c>
    </row>
    <row r="4" spans="1:30" x14ac:dyDescent="0.3">
      <c r="A4" t="s">
        <v>336</v>
      </c>
      <c r="B4" t="s">
        <v>337</v>
      </c>
      <c r="C4" t="s">
        <v>338</v>
      </c>
      <c r="D4" t="s">
        <v>339</v>
      </c>
      <c r="E4" t="s">
        <v>347</v>
      </c>
      <c r="F4" t="s">
        <v>341</v>
      </c>
      <c r="G4" t="s">
        <v>342</v>
      </c>
      <c r="H4" t="s">
        <v>220</v>
      </c>
      <c r="I4" t="s">
        <v>45</v>
      </c>
      <c r="J4">
        <v>44145</v>
      </c>
      <c r="K4" t="s">
        <v>351</v>
      </c>
      <c r="L4" t="s">
        <v>344</v>
      </c>
      <c r="M4" t="s">
        <v>352</v>
      </c>
      <c r="N4" t="s">
        <v>353</v>
      </c>
      <c r="R4" s="7" t="s">
        <v>354</v>
      </c>
      <c r="S4" s="7" t="s">
        <v>355</v>
      </c>
    </row>
    <row r="5" spans="1:30" x14ac:dyDescent="0.3">
      <c r="A5" t="s">
        <v>336</v>
      </c>
      <c r="B5" t="s">
        <v>337</v>
      </c>
      <c r="C5" t="s">
        <v>338</v>
      </c>
      <c r="D5" t="s">
        <v>339</v>
      </c>
      <c r="E5" t="s">
        <v>347</v>
      </c>
      <c r="F5" t="s">
        <v>341</v>
      </c>
      <c r="G5" t="s">
        <v>342</v>
      </c>
      <c r="H5" t="s">
        <v>220</v>
      </c>
      <c r="I5" t="s">
        <v>45</v>
      </c>
      <c r="J5">
        <v>483936</v>
      </c>
      <c r="K5" t="s">
        <v>356</v>
      </c>
      <c r="L5" t="s">
        <v>344</v>
      </c>
      <c r="M5" t="s">
        <v>352</v>
      </c>
      <c r="N5" t="s">
        <v>357</v>
      </c>
      <c r="R5" s="7" t="s">
        <v>358</v>
      </c>
      <c r="S5" t="s">
        <v>359</v>
      </c>
      <c r="T5" t="s">
        <v>360</v>
      </c>
      <c r="U5" t="s">
        <v>361</v>
      </c>
      <c r="V5" t="s">
        <v>362</v>
      </c>
      <c r="W5" t="s">
        <v>363</v>
      </c>
      <c r="X5" t="s">
        <v>364</v>
      </c>
      <c r="Y5" t="s">
        <v>345</v>
      </c>
      <c r="Z5" t="s">
        <v>365</v>
      </c>
      <c r="AA5" t="s">
        <v>349</v>
      </c>
      <c r="AB5" t="s">
        <v>366</v>
      </c>
      <c r="AC5" t="s">
        <v>352</v>
      </c>
      <c r="AD5" t="s">
        <v>367</v>
      </c>
    </row>
    <row r="6" spans="1:30" x14ac:dyDescent="0.3">
      <c r="A6" t="s">
        <v>336</v>
      </c>
      <c r="B6" t="s">
        <v>337</v>
      </c>
      <c r="C6" t="s">
        <v>338</v>
      </c>
      <c r="D6" t="s">
        <v>339</v>
      </c>
      <c r="E6" t="s">
        <v>347</v>
      </c>
      <c r="F6" t="s">
        <v>341</v>
      </c>
      <c r="G6" t="s">
        <v>342</v>
      </c>
      <c r="H6" t="s">
        <v>220</v>
      </c>
      <c r="I6" t="s">
        <v>45</v>
      </c>
      <c r="J6">
        <v>223065.21</v>
      </c>
      <c r="K6" t="s">
        <v>368</v>
      </c>
      <c r="L6" t="s">
        <v>344</v>
      </c>
      <c r="M6" t="s">
        <v>352</v>
      </c>
      <c r="N6" t="s">
        <v>369</v>
      </c>
      <c r="R6" s="6" t="s">
        <v>370</v>
      </c>
      <c r="S6" s="2">
        <v>1346337.22</v>
      </c>
      <c r="T6" s="2">
        <v>293100</v>
      </c>
      <c r="U6" s="2">
        <v>1271548</v>
      </c>
      <c r="V6" s="2">
        <v>50000</v>
      </c>
      <c r="W6" s="2"/>
      <c r="X6" s="2">
        <v>460200</v>
      </c>
      <c r="Y6" s="2"/>
      <c r="Z6" s="2"/>
      <c r="AA6" s="2">
        <v>351100</v>
      </c>
      <c r="AB6" s="2"/>
      <c r="AC6" s="2"/>
      <c r="AD6" s="2">
        <v>3772285.22</v>
      </c>
    </row>
    <row r="7" spans="1:30" x14ac:dyDescent="0.3">
      <c r="A7" t="s">
        <v>336</v>
      </c>
      <c r="B7" t="s">
        <v>337</v>
      </c>
      <c r="C7" t="s">
        <v>338</v>
      </c>
      <c r="D7" t="s">
        <v>339</v>
      </c>
      <c r="E7" t="s">
        <v>347</v>
      </c>
      <c r="F7" t="s">
        <v>341</v>
      </c>
      <c r="G7" t="s">
        <v>342</v>
      </c>
      <c r="H7" t="s">
        <v>220</v>
      </c>
      <c r="I7" t="s">
        <v>45</v>
      </c>
      <c r="J7">
        <v>44145</v>
      </c>
      <c r="K7" t="s">
        <v>371</v>
      </c>
      <c r="L7" t="s">
        <v>344</v>
      </c>
      <c r="M7" t="s">
        <v>366</v>
      </c>
      <c r="N7" t="s">
        <v>353</v>
      </c>
      <c r="R7" s="8" t="s">
        <v>372</v>
      </c>
      <c r="S7" s="2"/>
      <c r="T7" s="2">
        <v>293100</v>
      </c>
      <c r="U7" s="2"/>
      <c r="V7" s="2"/>
      <c r="W7" s="2"/>
      <c r="X7" s="2"/>
      <c r="Y7" s="2"/>
      <c r="Z7" s="2"/>
      <c r="AA7" s="2"/>
      <c r="AB7" s="2"/>
      <c r="AC7" s="2"/>
      <c r="AD7" s="2">
        <v>293100</v>
      </c>
    </row>
    <row r="8" spans="1:30" x14ac:dyDescent="0.3">
      <c r="A8" t="s">
        <v>336</v>
      </c>
      <c r="B8" t="s">
        <v>337</v>
      </c>
      <c r="C8" t="s">
        <v>338</v>
      </c>
      <c r="D8" t="s">
        <v>339</v>
      </c>
      <c r="E8" t="s">
        <v>347</v>
      </c>
      <c r="F8" t="s">
        <v>341</v>
      </c>
      <c r="G8" t="s">
        <v>342</v>
      </c>
      <c r="H8" t="s">
        <v>220</v>
      </c>
      <c r="I8" t="s">
        <v>45</v>
      </c>
      <c r="J8">
        <v>483936</v>
      </c>
      <c r="K8" t="s">
        <v>373</v>
      </c>
      <c r="L8" t="s">
        <v>344</v>
      </c>
      <c r="M8" t="s">
        <v>366</v>
      </c>
      <c r="N8" t="s">
        <v>357</v>
      </c>
      <c r="R8" s="8" t="s">
        <v>374</v>
      </c>
      <c r="S8" s="2">
        <v>164000</v>
      </c>
      <c r="T8" s="2"/>
      <c r="U8" s="2">
        <v>213000</v>
      </c>
      <c r="V8" s="2"/>
      <c r="W8" s="2"/>
      <c r="X8" s="2">
        <v>460200</v>
      </c>
      <c r="Y8" s="2"/>
      <c r="Z8" s="2"/>
      <c r="AA8" s="2">
        <v>351100</v>
      </c>
      <c r="AB8" s="2"/>
      <c r="AC8" s="2"/>
      <c r="AD8" s="2">
        <v>1188300</v>
      </c>
    </row>
    <row r="9" spans="1:30" x14ac:dyDescent="0.3">
      <c r="A9" t="s">
        <v>336</v>
      </c>
      <c r="B9" t="s">
        <v>337</v>
      </c>
      <c r="C9" t="s">
        <v>338</v>
      </c>
      <c r="D9" t="s">
        <v>339</v>
      </c>
      <c r="E9" t="s">
        <v>347</v>
      </c>
      <c r="F9" t="s">
        <v>341</v>
      </c>
      <c r="G9" t="s">
        <v>342</v>
      </c>
      <c r="H9" t="s">
        <v>220</v>
      </c>
      <c r="I9" t="s">
        <v>45</v>
      </c>
      <c r="J9">
        <v>241279.83</v>
      </c>
      <c r="K9" t="s">
        <v>375</v>
      </c>
      <c r="L9" t="s">
        <v>344</v>
      </c>
      <c r="M9" t="s">
        <v>366</v>
      </c>
      <c r="N9" t="s">
        <v>369</v>
      </c>
      <c r="R9" s="8" t="s">
        <v>376</v>
      </c>
      <c r="S9" s="2">
        <v>533936</v>
      </c>
      <c r="T9" s="2"/>
      <c r="U9" s="2">
        <v>633892</v>
      </c>
      <c r="V9" s="2">
        <v>50000</v>
      </c>
      <c r="W9" s="2"/>
      <c r="X9" s="2"/>
      <c r="Y9" s="2"/>
      <c r="Z9" s="2"/>
      <c r="AA9" s="2"/>
      <c r="AB9" s="2"/>
      <c r="AC9" s="2"/>
      <c r="AD9" s="2">
        <v>1217828</v>
      </c>
    </row>
    <row r="10" spans="1:30" x14ac:dyDescent="0.3">
      <c r="A10" t="s">
        <v>336</v>
      </c>
      <c r="B10" t="s">
        <v>337</v>
      </c>
      <c r="C10" t="s">
        <v>338</v>
      </c>
      <c r="D10" t="s">
        <v>339</v>
      </c>
      <c r="E10" t="s">
        <v>347</v>
      </c>
      <c r="F10" t="s">
        <v>341</v>
      </c>
      <c r="G10" t="s">
        <v>342</v>
      </c>
      <c r="H10" t="s">
        <v>220</v>
      </c>
      <c r="I10" t="s">
        <v>45</v>
      </c>
      <c r="J10">
        <v>483936</v>
      </c>
      <c r="K10" t="s">
        <v>377</v>
      </c>
      <c r="L10" t="s">
        <v>344</v>
      </c>
      <c r="M10" t="s">
        <v>349</v>
      </c>
      <c r="N10" t="s">
        <v>357</v>
      </c>
      <c r="R10" s="8" t="s">
        <v>378</v>
      </c>
      <c r="S10" s="2">
        <v>55534.22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>
        <v>55534.22</v>
      </c>
    </row>
    <row r="11" spans="1:30" x14ac:dyDescent="0.3">
      <c r="A11" t="s">
        <v>336</v>
      </c>
      <c r="B11" t="s">
        <v>337</v>
      </c>
      <c r="C11" t="s">
        <v>338</v>
      </c>
      <c r="D11" t="s">
        <v>339</v>
      </c>
      <c r="E11" t="s">
        <v>347</v>
      </c>
      <c r="F11" t="s">
        <v>341</v>
      </c>
      <c r="G11" t="s">
        <v>342</v>
      </c>
      <c r="H11" t="s">
        <v>220</v>
      </c>
      <c r="I11" t="s">
        <v>45</v>
      </c>
      <c r="J11">
        <v>44145</v>
      </c>
      <c r="K11" t="s">
        <v>379</v>
      </c>
      <c r="L11" t="s">
        <v>344</v>
      </c>
      <c r="M11" t="s">
        <v>349</v>
      </c>
      <c r="N11" t="s">
        <v>353</v>
      </c>
      <c r="R11" s="8" t="s">
        <v>380</v>
      </c>
      <c r="S11" s="2">
        <v>592867</v>
      </c>
      <c r="T11" s="2"/>
      <c r="U11" s="2">
        <v>424656</v>
      </c>
      <c r="V11" s="2"/>
      <c r="W11" s="2"/>
      <c r="X11" s="2"/>
      <c r="Y11" s="2"/>
      <c r="Z11" s="2"/>
      <c r="AA11" s="2"/>
      <c r="AB11" s="2"/>
      <c r="AC11" s="2"/>
      <c r="AD11" s="2">
        <v>1017523</v>
      </c>
    </row>
    <row r="12" spans="1:30" x14ac:dyDescent="0.3">
      <c r="A12" t="s">
        <v>336</v>
      </c>
      <c r="B12" t="s">
        <v>337</v>
      </c>
      <c r="C12" t="s">
        <v>338</v>
      </c>
      <c r="D12" t="s">
        <v>339</v>
      </c>
      <c r="E12" t="s">
        <v>347</v>
      </c>
      <c r="F12" t="s">
        <v>341</v>
      </c>
      <c r="G12" t="s">
        <v>342</v>
      </c>
      <c r="H12" t="s">
        <v>220</v>
      </c>
      <c r="I12" t="s">
        <v>45</v>
      </c>
      <c r="J12">
        <v>206868.48000000001</v>
      </c>
      <c r="K12" t="s">
        <v>381</v>
      </c>
      <c r="L12" t="s">
        <v>344</v>
      </c>
      <c r="M12" t="s">
        <v>349</v>
      </c>
      <c r="N12" t="s">
        <v>369</v>
      </c>
      <c r="R12" s="6" t="s">
        <v>342</v>
      </c>
      <c r="S12" s="2"/>
      <c r="T12" s="2"/>
      <c r="U12" s="2"/>
      <c r="V12" s="2">
        <v>958183.9</v>
      </c>
      <c r="W12" s="2">
        <v>808085.69</v>
      </c>
      <c r="X12" s="2">
        <v>700175.53</v>
      </c>
      <c r="Y12" s="2">
        <v>824653.29</v>
      </c>
      <c r="Z12" s="2">
        <v>819520.97</v>
      </c>
      <c r="AA12" s="2">
        <v>695240.91</v>
      </c>
      <c r="AB12" s="2">
        <v>769360.83</v>
      </c>
      <c r="AC12" s="2">
        <v>751146.21</v>
      </c>
      <c r="AD12" s="2">
        <v>6326367.3300000001</v>
      </c>
    </row>
    <row r="13" spans="1:30" x14ac:dyDescent="0.3">
      <c r="A13" t="s">
        <v>336</v>
      </c>
      <c r="B13" t="s">
        <v>337</v>
      </c>
      <c r="C13" t="s">
        <v>338</v>
      </c>
      <c r="D13" t="s">
        <v>339</v>
      </c>
      <c r="E13" t="s">
        <v>347</v>
      </c>
      <c r="F13" t="s">
        <v>341</v>
      </c>
      <c r="G13" t="s">
        <v>342</v>
      </c>
      <c r="H13" t="s">
        <v>220</v>
      </c>
      <c r="I13" t="s">
        <v>45</v>
      </c>
      <c r="J13">
        <v>207586.4</v>
      </c>
      <c r="K13" t="s">
        <v>382</v>
      </c>
      <c r="L13" t="s">
        <v>344</v>
      </c>
      <c r="M13" t="s">
        <v>365</v>
      </c>
      <c r="N13" t="s">
        <v>369</v>
      </c>
      <c r="R13" s="8" t="s">
        <v>346</v>
      </c>
      <c r="S13" s="2"/>
      <c r="T13" s="2"/>
      <c r="U13" s="2"/>
      <c r="V13" s="2"/>
      <c r="W13" s="2"/>
      <c r="X13" s="2"/>
      <c r="Y13" s="2">
        <v>248100</v>
      </c>
      <c r="Z13" s="2"/>
      <c r="AA13" s="2"/>
      <c r="AB13" s="2"/>
      <c r="AC13" s="2"/>
      <c r="AD13" s="2">
        <v>248100</v>
      </c>
    </row>
    <row r="14" spans="1:30" x14ac:dyDescent="0.3">
      <c r="A14" t="s">
        <v>336</v>
      </c>
      <c r="B14" t="s">
        <v>337</v>
      </c>
      <c r="C14" t="s">
        <v>338</v>
      </c>
      <c r="D14" t="s">
        <v>339</v>
      </c>
      <c r="E14" t="s">
        <v>347</v>
      </c>
      <c r="F14" t="s">
        <v>341</v>
      </c>
      <c r="G14" t="s">
        <v>342</v>
      </c>
      <c r="H14" t="s">
        <v>220</v>
      </c>
      <c r="I14" t="s">
        <v>45</v>
      </c>
      <c r="J14">
        <v>483936</v>
      </c>
      <c r="K14" t="s">
        <v>383</v>
      </c>
      <c r="L14" t="s">
        <v>344</v>
      </c>
      <c r="M14" t="s">
        <v>365</v>
      </c>
      <c r="N14" t="s">
        <v>357</v>
      </c>
      <c r="R14" s="8" t="s">
        <v>372</v>
      </c>
      <c r="S14" s="2"/>
      <c r="T14" s="2"/>
      <c r="U14" s="2"/>
      <c r="V14" s="2">
        <v>260100</v>
      </c>
      <c r="W14" s="2"/>
      <c r="X14" s="2"/>
      <c r="Y14" s="2">
        <v>-248100</v>
      </c>
      <c r="Z14" s="2"/>
      <c r="AA14" s="2"/>
      <c r="AB14" s="2"/>
      <c r="AC14" s="2"/>
      <c r="AD14" s="2">
        <v>12000</v>
      </c>
    </row>
    <row r="15" spans="1:30" x14ac:dyDescent="0.3">
      <c r="A15" t="s">
        <v>336</v>
      </c>
      <c r="B15" t="s">
        <v>337</v>
      </c>
      <c r="C15" t="s">
        <v>338</v>
      </c>
      <c r="D15" t="s">
        <v>339</v>
      </c>
      <c r="E15" t="s">
        <v>347</v>
      </c>
      <c r="F15" t="s">
        <v>341</v>
      </c>
      <c r="G15" t="s">
        <v>342</v>
      </c>
      <c r="H15" t="s">
        <v>220</v>
      </c>
      <c r="I15" t="s">
        <v>45</v>
      </c>
      <c r="J15">
        <v>44145</v>
      </c>
      <c r="K15" t="s">
        <v>384</v>
      </c>
      <c r="L15" t="s">
        <v>344</v>
      </c>
      <c r="M15" t="s">
        <v>365</v>
      </c>
      <c r="N15" t="s">
        <v>353</v>
      </c>
      <c r="R15" s="8" t="s">
        <v>350</v>
      </c>
      <c r="S15" s="2"/>
      <c r="T15" s="2"/>
      <c r="U15" s="2"/>
      <c r="V15" s="2"/>
      <c r="W15" s="2"/>
      <c r="X15" s="2"/>
      <c r="Y15" s="2"/>
      <c r="Z15" s="2">
        <v>39708.57</v>
      </c>
      <c r="AA15" s="2">
        <v>-39708.57</v>
      </c>
      <c r="AB15" s="2"/>
      <c r="AC15" s="2"/>
      <c r="AD15" s="2">
        <v>0</v>
      </c>
    </row>
    <row r="16" spans="1:30" x14ac:dyDescent="0.3">
      <c r="A16" t="s">
        <v>336</v>
      </c>
      <c r="B16" t="s">
        <v>337</v>
      </c>
      <c r="C16" t="s">
        <v>338</v>
      </c>
      <c r="D16" t="s">
        <v>339</v>
      </c>
      <c r="E16" t="s">
        <v>347</v>
      </c>
      <c r="F16" t="s">
        <v>341</v>
      </c>
      <c r="G16" t="s">
        <v>342</v>
      </c>
      <c r="H16" t="s">
        <v>220</v>
      </c>
      <c r="I16" t="s">
        <v>45</v>
      </c>
      <c r="J16">
        <v>44145</v>
      </c>
      <c r="K16" t="s">
        <v>385</v>
      </c>
      <c r="L16" t="s">
        <v>344</v>
      </c>
      <c r="M16" t="s">
        <v>365</v>
      </c>
      <c r="N16" t="s">
        <v>353</v>
      </c>
      <c r="R16" s="8" t="s">
        <v>369</v>
      </c>
      <c r="S16" s="2"/>
      <c r="T16" s="2"/>
      <c r="U16" s="2"/>
      <c r="V16" s="2">
        <v>170002.9</v>
      </c>
      <c r="W16" s="2">
        <v>324149.69</v>
      </c>
      <c r="X16" s="2">
        <v>216239.53</v>
      </c>
      <c r="Y16" s="2">
        <v>252427.29</v>
      </c>
      <c r="Z16" s="2">
        <v>207586.4</v>
      </c>
      <c r="AA16" s="2">
        <v>206868.48000000001</v>
      </c>
      <c r="AB16" s="2">
        <v>241279.83</v>
      </c>
      <c r="AC16" s="2">
        <v>223065.21</v>
      </c>
      <c r="AD16" s="2">
        <v>1841619.33</v>
      </c>
    </row>
    <row r="17" spans="1:30" x14ac:dyDescent="0.3">
      <c r="A17" t="s">
        <v>336</v>
      </c>
      <c r="B17" t="s">
        <v>337</v>
      </c>
      <c r="C17" t="s">
        <v>338</v>
      </c>
      <c r="D17" t="s">
        <v>339</v>
      </c>
      <c r="E17" t="s">
        <v>347</v>
      </c>
      <c r="F17" t="s">
        <v>341</v>
      </c>
      <c r="G17" t="s">
        <v>342</v>
      </c>
      <c r="H17" t="s">
        <v>220</v>
      </c>
      <c r="I17" t="s">
        <v>45</v>
      </c>
      <c r="J17">
        <v>39708.57</v>
      </c>
      <c r="K17" t="s">
        <v>386</v>
      </c>
      <c r="L17" t="s">
        <v>344</v>
      </c>
      <c r="M17" t="s">
        <v>365</v>
      </c>
      <c r="N17" t="s">
        <v>350</v>
      </c>
      <c r="R17" s="8" t="s">
        <v>353</v>
      </c>
      <c r="S17" s="2"/>
      <c r="T17" s="2"/>
      <c r="U17" s="2"/>
      <c r="V17" s="2">
        <v>44145</v>
      </c>
      <c r="W17" s="2"/>
      <c r="X17" s="2"/>
      <c r="Y17" s="2">
        <v>88290</v>
      </c>
      <c r="Z17" s="2">
        <v>88290</v>
      </c>
      <c r="AA17" s="2">
        <v>44145</v>
      </c>
      <c r="AB17" s="2">
        <v>44145</v>
      </c>
      <c r="AC17" s="2">
        <v>44145</v>
      </c>
      <c r="AD17" s="2">
        <v>353160</v>
      </c>
    </row>
    <row r="18" spans="1:30" x14ac:dyDescent="0.3">
      <c r="A18" t="s">
        <v>336</v>
      </c>
      <c r="B18" t="s">
        <v>337</v>
      </c>
      <c r="C18" t="s">
        <v>338</v>
      </c>
      <c r="D18" t="s">
        <v>339</v>
      </c>
      <c r="E18" t="s">
        <v>347</v>
      </c>
      <c r="F18" t="s">
        <v>341</v>
      </c>
      <c r="G18" t="s">
        <v>342</v>
      </c>
      <c r="H18" t="s">
        <v>220</v>
      </c>
      <c r="I18" t="s">
        <v>45</v>
      </c>
      <c r="J18">
        <v>44145</v>
      </c>
      <c r="K18" t="s">
        <v>387</v>
      </c>
      <c r="L18" t="s">
        <v>344</v>
      </c>
      <c r="M18" t="s">
        <v>345</v>
      </c>
      <c r="N18" t="s">
        <v>353</v>
      </c>
      <c r="R18" s="8" t="s">
        <v>357</v>
      </c>
      <c r="S18" s="2"/>
      <c r="T18" s="2"/>
      <c r="U18" s="2"/>
      <c r="V18" s="2">
        <v>483936</v>
      </c>
      <c r="W18" s="2">
        <v>483936</v>
      </c>
      <c r="X18" s="2">
        <v>483936</v>
      </c>
      <c r="Y18" s="2">
        <v>483936</v>
      </c>
      <c r="Z18" s="2">
        <v>483936</v>
      </c>
      <c r="AA18" s="2">
        <v>483936</v>
      </c>
      <c r="AB18" s="2">
        <v>483936</v>
      </c>
      <c r="AC18" s="2">
        <v>483936</v>
      </c>
      <c r="AD18" s="2">
        <v>3871488</v>
      </c>
    </row>
    <row r="19" spans="1:30" x14ac:dyDescent="0.3">
      <c r="A19" t="s">
        <v>336</v>
      </c>
      <c r="B19" t="s">
        <v>337</v>
      </c>
      <c r="C19" t="s">
        <v>338</v>
      </c>
      <c r="D19" t="s">
        <v>339</v>
      </c>
      <c r="E19" t="s">
        <v>347</v>
      </c>
      <c r="F19" t="s">
        <v>341</v>
      </c>
      <c r="G19" t="s">
        <v>342</v>
      </c>
      <c r="H19" t="s">
        <v>220</v>
      </c>
      <c r="I19" t="s">
        <v>45</v>
      </c>
      <c r="J19">
        <v>252427.29</v>
      </c>
      <c r="K19" t="s">
        <v>388</v>
      </c>
      <c r="L19" t="s">
        <v>344</v>
      </c>
      <c r="M19" t="s">
        <v>345</v>
      </c>
      <c r="N19" t="s">
        <v>369</v>
      </c>
      <c r="R19" s="6" t="s">
        <v>367</v>
      </c>
      <c r="S19" s="2">
        <v>1346337.22</v>
      </c>
      <c r="T19" s="2">
        <v>293100</v>
      </c>
      <c r="U19" s="2">
        <v>1271548</v>
      </c>
      <c r="V19" s="2">
        <v>1008183.9</v>
      </c>
      <c r="W19" s="2">
        <v>808085.69</v>
      </c>
      <c r="X19" s="2">
        <v>1160375.53</v>
      </c>
      <c r="Y19" s="2">
        <v>824653.29</v>
      </c>
      <c r="Z19" s="2">
        <v>819520.97</v>
      </c>
      <c r="AA19" s="2">
        <v>1046340.91</v>
      </c>
      <c r="AB19" s="2">
        <v>769360.83</v>
      </c>
      <c r="AC19" s="2">
        <v>751146.21</v>
      </c>
      <c r="AD19" s="2">
        <v>10098652.550000001</v>
      </c>
    </row>
    <row r="20" spans="1:30" x14ac:dyDescent="0.3">
      <c r="A20" t="s">
        <v>336</v>
      </c>
      <c r="B20" t="s">
        <v>337</v>
      </c>
      <c r="C20" t="s">
        <v>338</v>
      </c>
      <c r="D20" t="s">
        <v>339</v>
      </c>
      <c r="E20" t="s">
        <v>347</v>
      </c>
      <c r="F20" t="s">
        <v>341</v>
      </c>
      <c r="G20" t="s">
        <v>342</v>
      </c>
      <c r="H20" t="s">
        <v>220</v>
      </c>
      <c r="I20" t="s">
        <v>45</v>
      </c>
      <c r="J20">
        <v>483936</v>
      </c>
      <c r="K20" t="s">
        <v>389</v>
      </c>
      <c r="L20" t="s">
        <v>344</v>
      </c>
      <c r="M20" t="s">
        <v>345</v>
      </c>
      <c r="N20" t="s">
        <v>357</v>
      </c>
      <c r="S20"/>
    </row>
    <row r="21" spans="1:30" x14ac:dyDescent="0.3">
      <c r="A21" t="s">
        <v>336</v>
      </c>
      <c r="B21" t="s">
        <v>337</v>
      </c>
      <c r="C21" t="s">
        <v>338</v>
      </c>
      <c r="D21" t="s">
        <v>339</v>
      </c>
      <c r="E21" t="s">
        <v>347</v>
      </c>
      <c r="F21" t="s">
        <v>341</v>
      </c>
      <c r="G21" t="s">
        <v>342</v>
      </c>
      <c r="H21" t="s">
        <v>220</v>
      </c>
      <c r="I21" t="s">
        <v>45</v>
      </c>
      <c r="J21">
        <v>44145</v>
      </c>
      <c r="K21" t="s">
        <v>390</v>
      </c>
      <c r="L21" t="s">
        <v>344</v>
      </c>
      <c r="M21" t="s">
        <v>345</v>
      </c>
      <c r="N21" t="s">
        <v>353</v>
      </c>
      <c r="S21"/>
    </row>
    <row r="22" spans="1:30" x14ac:dyDescent="0.3">
      <c r="A22" t="s">
        <v>336</v>
      </c>
      <c r="B22" t="s">
        <v>337</v>
      </c>
      <c r="C22" t="s">
        <v>338</v>
      </c>
      <c r="D22" t="s">
        <v>339</v>
      </c>
      <c r="E22" t="s">
        <v>347</v>
      </c>
      <c r="F22" t="s">
        <v>341</v>
      </c>
      <c r="G22" t="s">
        <v>342</v>
      </c>
      <c r="H22" t="s">
        <v>220</v>
      </c>
      <c r="I22" t="s">
        <v>45</v>
      </c>
      <c r="J22">
        <v>483936</v>
      </c>
      <c r="K22" t="s">
        <v>391</v>
      </c>
      <c r="L22" t="s">
        <v>344</v>
      </c>
      <c r="M22" t="s">
        <v>364</v>
      </c>
      <c r="N22" t="s">
        <v>357</v>
      </c>
      <c r="S22"/>
    </row>
    <row r="23" spans="1:30" x14ac:dyDescent="0.3">
      <c r="A23" t="s">
        <v>336</v>
      </c>
      <c r="B23" t="s">
        <v>337</v>
      </c>
      <c r="C23" t="s">
        <v>338</v>
      </c>
      <c r="D23" t="s">
        <v>339</v>
      </c>
      <c r="E23" t="s">
        <v>347</v>
      </c>
      <c r="F23" t="s">
        <v>341</v>
      </c>
      <c r="G23" t="s">
        <v>342</v>
      </c>
      <c r="H23" t="s">
        <v>220</v>
      </c>
      <c r="I23" t="s">
        <v>45</v>
      </c>
      <c r="J23">
        <v>216239.53</v>
      </c>
      <c r="K23" t="s">
        <v>392</v>
      </c>
      <c r="L23" t="s">
        <v>344</v>
      </c>
      <c r="M23" t="s">
        <v>364</v>
      </c>
      <c r="N23" t="s">
        <v>369</v>
      </c>
      <c r="S23"/>
    </row>
    <row r="24" spans="1:30" x14ac:dyDescent="0.3">
      <c r="A24" t="s">
        <v>336</v>
      </c>
      <c r="B24" t="s">
        <v>337</v>
      </c>
      <c r="C24" t="s">
        <v>338</v>
      </c>
      <c r="D24" t="s">
        <v>339</v>
      </c>
      <c r="E24" t="s">
        <v>347</v>
      </c>
      <c r="F24" t="s">
        <v>341</v>
      </c>
      <c r="G24" t="s">
        <v>342</v>
      </c>
      <c r="H24" t="s">
        <v>220</v>
      </c>
      <c r="I24" t="s">
        <v>45</v>
      </c>
      <c r="J24">
        <v>324149.69</v>
      </c>
      <c r="K24" t="s">
        <v>393</v>
      </c>
      <c r="L24" t="s">
        <v>344</v>
      </c>
      <c r="M24" t="s">
        <v>363</v>
      </c>
      <c r="N24" t="s">
        <v>369</v>
      </c>
      <c r="S24"/>
    </row>
    <row r="25" spans="1:30" x14ac:dyDescent="0.3">
      <c r="A25" t="s">
        <v>336</v>
      </c>
      <c r="B25" t="s">
        <v>337</v>
      </c>
      <c r="C25" t="s">
        <v>338</v>
      </c>
      <c r="D25" t="s">
        <v>339</v>
      </c>
      <c r="E25" t="s">
        <v>347</v>
      </c>
      <c r="F25" t="s">
        <v>341</v>
      </c>
      <c r="G25" t="s">
        <v>342</v>
      </c>
      <c r="H25" t="s">
        <v>220</v>
      </c>
      <c r="I25" t="s">
        <v>45</v>
      </c>
      <c r="J25">
        <v>483936</v>
      </c>
      <c r="K25" t="s">
        <v>394</v>
      </c>
      <c r="L25" t="s">
        <v>344</v>
      </c>
      <c r="M25" t="s">
        <v>363</v>
      </c>
      <c r="N25" t="s">
        <v>357</v>
      </c>
      <c r="S25"/>
    </row>
    <row r="26" spans="1:30" x14ac:dyDescent="0.3">
      <c r="A26" t="s">
        <v>336</v>
      </c>
      <c r="B26" t="s">
        <v>337</v>
      </c>
      <c r="C26" t="s">
        <v>338</v>
      </c>
      <c r="D26" t="s">
        <v>339</v>
      </c>
      <c r="E26" t="s">
        <v>347</v>
      </c>
      <c r="F26" t="s">
        <v>341</v>
      </c>
      <c r="G26" t="s">
        <v>342</v>
      </c>
      <c r="H26" t="s">
        <v>220</v>
      </c>
      <c r="I26" t="s">
        <v>45</v>
      </c>
      <c r="J26">
        <v>483936</v>
      </c>
      <c r="K26" t="s">
        <v>395</v>
      </c>
      <c r="L26" t="s">
        <v>344</v>
      </c>
      <c r="M26" t="s">
        <v>362</v>
      </c>
      <c r="N26" t="s">
        <v>357</v>
      </c>
      <c r="S26"/>
    </row>
    <row r="27" spans="1:30" x14ac:dyDescent="0.3">
      <c r="A27" t="s">
        <v>336</v>
      </c>
      <c r="B27" t="s">
        <v>337</v>
      </c>
      <c r="C27" t="s">
        <v>338</v>
      </c>
      <c r="D27" t="s">
        <v>339</v>
      </c>
      <c r="E27" t="s">
        <v>347</v>
      </c>
      <c r="F27" t="s">
        <v>341</v>
      </c>
      <c r="G27" t="s">
        <v>342</v>
      </c>
      <c r="H27" t="s">
        <v>220</v>
      </c>
      <c r="I27" t="s">
        <v>45</v>
      </c>
      <c r="J27">
        <v>44145</v>
      </c>
      <c r="K27" t="s">
        <v>396</v>
      </c>
      <c r="L27" t="s">
        <v>344</v>
      </c>
      <c r="M27" t="s">
        <v>362</v>
      </c>
      <c r="N27" t="s">
        <v>353</v>
      </c>
      <c r="S27"/>
    </row>
    <row r="28" spans="1:30" x14ac:dyDescent="0.3">
      <c r="A28" t="s">
        <v>336</v>
      </c>
      <c r="B28" t="s">
        <v>337</v>
      </c>
      <c r="C28" t="s">
        <v>338</v>
      </c>
      <c r="D28" t="s">
        <v>339</v>
      </c>
      <c r="E28" t="s">
        <v>347</v>
      </c>
      <c r="F28" t="s">
        <v>341</v>
      </c>
      <c r="G28" t="s">
        <v>342</v>
      </c>
      <c r="H28" t="s">
        <v>220</v>
      </c>
      <c r="I28" t="s">
        <v>45</v>
      </c>
      <c r="J28">
        <v>170002.9</v>
      </c>
      <c r="K28" t="s">
        <v>397</v>
      </c>
      <c r="L28" t="s">
        <v>344</v>
      </c>
      <c r="M28" t="s">
        <v>362</v>
      </c>
      <c r="N28" t="s">
        <v>369</v>
      </c>
      <c r="S28"/>
    </row>
    <row r="29" spans="1:30" x14ac:dyDescent="0.3">
      <c r="A29" t="s">
        <v>336</v>
      </c>
      <c r="B29" t="s">
        <v>337</v>
      </c>
      <c r="C29" t="s">
        <v>338</v>
      </c>
      <c r="D29" t="s">
        <v>339</v>
      </c>
      <c r="E29" t="s">
        <v>347</v>
      </c>
      <c r="F29" t="s">
        <v>398</v>
      </c>
      <c r="G29" t="s">
        <v>370</v>
      </c>
      <c r="H29" t="s">
        <v>220</v>
      </c>
      <c r="I29" t="s">
        <v>45</v>
      </c>
      <c r="J29">
        <v>351100</v>
      </c>
      <c r="K29" t="s">
        <v>399</v>
      </c>
      <c r="L29" t="s">
        <v>344</v>
      </c>
      <c r="M29" t="s">
        <v>349</v>
      </c>
      <c r="N29" t="s">
        <v>374</v>
      </c>
      <c r="S29"/>
    </row>
    <row r="30" spans="1:30" x14ac:dyDescent="0.3">
      <c r="A30" t="s">
        <v>336</v>
      </c>
      <c r="B30" t="s">
        <v>337</v>
      </c>
      <c r="C30" t="s">
        <v>338</v>
      </c>
      <c r="D30" t="s">
        <v>339</v>
      </c>
      <c r="E30" t="s">
        <v>347</v>
      </c>
      <c r="F30" t="s">
        <v>398</v>
      </c>
      <c r="G30" t="s">
        <v>370</v>
      </c>
      <c r="H30" t="s">
        <v>220</v>
      </c>
      <c r="I30" t="s">
        <v>45</v>
      </c>
      <c r="J30">
        <v>230100</v>
      </c>
      <c r="K30" t="s">
        <v>400</v>
      </c>
      <c r="L30" t="s">
        <v>344</v>
      </c>
      <c r="M30" t="s">
        <v>364</v>
      </c>
      <c r="N30" t="s">
        <v>374</v>
      </c>
      <c r="S30"/>
    </row>
    <row r="31" spans="1:30" x14ac:dyDescent="0.3">
      <c r="A31" t="s">
        <v>336</v>
      </c>
      <c r="B31" t="s">
        <v>337</v>
      </c>
      <c r="C31" t="s">
        <v>338</v>
      </c>
      <c r="D31" t="s">
        <v>339</v>
      </c>
      <c r="E31" t="s">
        <v>347</v>
      </c>
      <c r="F31" t="s">
        <v>398</v>
      </c>
      <c r="G31" t="s">
        <v>370</v>
      </c>
      <c r="H31" t="s">
        <v>220</v>
      </c>
      <c r="I31" t="s">
        <v>45</v>
      </c>
      <c r="J31">
        <v>230100</v>
      </c>
      <c r="K31" t="s">
        <v>401</v>
      </c>
      <c r="L31" t="s">
        <v>344</v>
      </c>
      <c r="M31" t="s">
        <v>364</v>
      </c>
      <c r="N31" t="s">
        <v>374</v>
      </c>
      <c r="S31"/>
    </row>
    <row r="32" spans="1:30" x14ac:dyDescent="0.3">
      <c r="A32" t="s">
        <v>336</v>
      </c>
      <c r="B32" t="s">
        <v>337</v>
      </c>
      <c r="C32" t="s">
        <v>338</v>
      </c>
      <c r="D32" t="s">
        <v>339</v>
      </c>
      <c r="E32" t="s">
        <v>347</v>
      </c>
      <c r="F32" t="s">
        <v>398</v>
      </c>
      <c r="G32" t="s">
        <v>370</v>
      </c>
      <c r="H32" t="s">
        <v>220</v>
      </c>
      <c r="I32" t="s">
        <v>45</v>
      </c>
      <c r="J32">
        <v>50000</v>
      </c>
      <c r="K32" t="s">
        <v>395</v>
      </c>
      <c r="L32" t="s">
        <v>344</v>
      </c>
      <c r="M32" t="s">
        <v>362</v>
      </c>
      <c r="N32" t="s">
        <v>376</v>
      </c>
      <c r="S32"/>
    </row>
    <row r="33" spans="1:19" x14ac:dyDescent="0.3">
      <c r="A33" t="s">
        <v>336</v>
      </c>
      <c r="B33" t="s">
        <v>337</v>
      </c>
      <c r="C33" t="s">
        <v>338</v>
      </c>
      <c r="D33" t="s">
        <v>339</v>
      </c>
      <c r="E33" t="s">
        <v>347</v>
      </c>
      <c r="F33" t="s">
        <v>398</v>
      </c>
      <c r="G33" t="s">
        <v>370</v>
      </c>
      <c r="H33" t="s">
        <v>220</v>
      </c>
      <c r="I33" t="s">
        <v>45</v>
      </c>
      <c r="J33">
        <v>533936</v>
      </c>
      <c r="K33" t="s">
        <v>402</v>
      </c>
      <c r="L33" t="s">
        <v>344</v>
      </c>
      <c r="M33" t="s">
        <v>359</v>
      </c>
      <c r="N33" t="s">
        <v>376</v>
      </c>
      <c r="S33"/>
    </row>
    <row r="34" spans="1:19" x14ac:dyDescent="0.3">
      <c r="A34" t="s">
        <v>336</v>
      </c>
      <c r="B34" t="s">
        <v>337</v>
      </c>
      <c r="C34" t="s">
        <v>338</v>
      </c>
      <c r="D34" t="s">
        <v>339</v>
      </c>
      <c r="E34" t="s">
        <v>347</v>
      </c>
      <c r="F34" t="s">
        <v>398</v>
      </c>
      <c r="G34" t="s">
        <v>370</v>
      </c>
      <c r="H34" t="s">
        <v>220</v>
      </c>
      <c r="I34" t="s">
        <v>45</v>
      </c>
      <c r="J34">
        <v>592867</v>
      </c>
      <c r="K34" t="s">
        <v>403</v>
      </c>
      <c r="L34" t="s">
        <v>344</v>
      </c>
      <c r="M34" t="s">
        <v>359</v>
      </c>
      <c r="N34" t="s">
        <v>380</v>
      </c>
      <c r="S34"/>
    </row>
    <row r="35" spans="1:19" x14ac:dyDescent="0.3">
      <c r="A35" t="s">
        <v>336</v>
      </c>
      <c r="B35" t="s">
        <v>337</v>
      </c>
      <c r="C35" t="s">
        <v>338</v>
      </c>
      <c r="D35" t="s">
        <v>339</v>
      </c>
      <c r="E35" t="s">
        <v>347</v>
      </c>
      <c r="F35" t="s">
        <v>398</v>
      </c>
      <c r="G35" t="s">
        <v>370</v>
      </c>
      <c r="H35" t="s">
        <v>220</v>
      </c>
      <c r="I35" t="s">
        <v>45</v>
      </c>
      <c r="J35">
        <v>25024.77</v>
      </c>
      <c r="K35" t="s">
        <v>404</v>
      </c>
      <c r="L35" t="s">
        <v>344</v>
      </c>
      <c r="M35" t="s">
        <v>359</v>
      </c>
      <c r="N35" t="s">
        <v>378</v>
      </c>
      <c r="S35"/>
    </row>
    <row r="36" spans="1:19" x14ac:dyDescent="0.3">
      <c r="A36" t="s">
        <v>336</v>
      </c>
      <c r="B36" t="s">
        <v>337</v>
      </c>
      <c r="C36" t="s">
        <v>338</v>
      </c>
      <c r="D36" t="s">
        <v>339</v>
      </c>
      <c r="E36" t="s">
        <v>347</v>
      </c>
      <c r="F36" t="s">
        <v>398</v>
      </c>
      <c r="G36" t="s">
        <v>370</v>
      </c>
      <c r="H36" t="s">
        <v>220</v>
      </c>
      <c r="I36" t="s">
        <v>45</v>
      </c>
      <c r="J36">
        <v>164000</v>
      </c>
      <c r="K36" t="s">
        <v>405</v>
      </c>
      <c r="L36" t="s">
        <v>344</v>
      </c>
      <c r="M36" t="s">
        <v>359</v>
      </c>
      <c r="N36" t="s">
        <v>374</v>
      </c>
      <c r="S36"/>
    </row>
    <row r="37" spans="1:19" x14ac:dyDescent="0.3">
      <c r="A37" t="s">
        <v>336</v>
      </c>
      <c r="B37" t="s">
        <v>337</v>
      </c>
      <c r="C37" t="s">
        <v>338</v>
      </c>
      <c r="D37" t="s">
        <v>339</v>
      </c>
      <c r="E37" t="s">
        <v>347</v>
      </c>
      <c r="F37" t="s">
        <v>398</v>
      </c>
      <c r="G37" t="s">
        <v>370</v>
      </c>
      <c r="H37" t="s">
        <v>220</v>
      </c>
      <c r="I37" t="s">
        <v>45</v>
      </c>
      <c r="J37">
        <v>30509.45</v>
      </c>
      <c r="K37" t="s">
        <v>406</v>
      </c>
      <c r="L37" t="s">
        <v>344</v>
      </c>
      <c r="M37" t="s">
        <v>359</v>
      </c>
      <c r="N37" t="s">
        <v>378</v>
      </c>
      <c r="S37"/>
    </row>
    <row r="38" spans="1:19" x14ac:dyDescent="0.3">
      <c r="A38" t="s">
        <v>336</v>
      </c>
      <c r="B38" t="s">
        <v>337</v>
      </c>
      <c r="C38" t="s">
        <v>338</v>
      </c>
      <c r="D38" t="s">
        <v>339</v>
      </c>
      <c r="E38" t="s">
        <v>347</v>
      </c>
      <c r="F38" t="s">
        <v>398</v>
      </c>
      <c r="G38" t="s">
        <v>370</v>
      </c>
      <c r="H38" t="s">
        <v>220</v>
      </c>
      <c r="I38" t="s">
        <v>45</v>
      </c>
      <c r="J38">
        <v>213000</v>
      </c>
      <c r="K38" t="s">
        <v>407</v>
      </c>
      <c r="L38" t="s">
        <v>344</v>
      </c>
      <c r="M38" t="s">
        <v>361</v>
      </c>
      <c r="N38" t="s">
        <v>374</v>
      </c>
      <c r="S38"/>
    </row>
    <row r="39" spans="1:19" x14ac:dyDescent="0.3">
      <c r="A39" t="s">
        <v>336</v>
      </c>
      <c r="B39" t="s">
        <v>337</v>
      </c>
      <c r="C39" t="s">
        <v>338</v>
      </c>
      <c r="D39" t="s">
        <v>339</v>
      </c>
      <c r="E39" t="s">
        <v>347</v>
      </c>
      <c r="F39" t="s">
        <v>398</v>
      </c>
      <c r="G39" t="s">
        <v>370</v>
      </c>
      <c r="H39" t="s">
        <v>220</v>
      </c>
      <c r="I39" t="s">
        <v>45</v>
      </c>
      <c r="J39">
        <v>633892</v>
      </c>
      <c r="K39" t="s">
        <v>408</v>
      </c>
      <c r="L39" t="s">
        <v>344</v>
      </c>
      <c r="M39" t="s">
        <v>361</v>
      </c>
      <c r="N39" t="s">
        <v>376</v>
      </c>
      <c r="S39"/>
    </row>
    <row r="40" spans="1:19" x14ac:dyDescent="0.3">
      <c r="A40" t="s">
        <v>336</v>
      </c>
      <c r="B40" t="s">
        <v>337</v>
      </c>
      <c r="C40" t="s">
        <v>338</v>
      </c>
      <c r="D40" t="s">
        <v>339</v>
      </c>
      <c r="E40" t="s">
        <v>347</v>
      </c>
      <c r="F40" t="s">
        <v>398</v>
      </c>
      <c r="G40" t="s">
        <v>370</v>
      </c>
      <c r="H40" t="s">
        <v>220</v>
      </c>
      <c r="I40" t="s">
        <v>45</v>
      </c>
      <c r="J40">
        <v>424656</v>
      </c>
      <c r="K40" t="s">
        <v>409</v>
      </c>
      <c r="L40" t="s">
        <v>344</v>
      </c>
      <c r="M40" t="s">
        <v>361</v>
      </c>
      <c r="N40" t="s">
        <v>380</v>
      </c>
      <c r="S40"/>
    </row>
    <row r="41" spans="1:19" x14ac:dyDescent="0.3">
      <c r="A41" t="s">
        <v>336</v>
      </c>
      <c r="B41" t="s">
        <v>337</v>
      </c>
      <c r="C41" t="s">
        <v>338</v>
      </c>
      <c r="D41" t="s">
        <v>339</v>
      </c>
      <c r="E41" t="s">
        <v>340</v>
      </c>
      <c r="F41" t="s">
        <v>341</v>
      </c>
      <c r="G41" t="s">
        <v>342</v>
      </c>
      <c r="H41" t="s">
        <v>220</v>
      </c>
      <c r="I41" t="s">
        <v>45</v>
      </c>
      <c r="J41">
        <v>-248100</v>
      </c>
      <c r="K41" t="s">
        <v>410</v>
      </c>
      <c r="L41" t="s">
        <v>411</v>
      </c>
      <c r="M41" t="s">
        <v>345</v>
      </c>
      <c r="N41" t="s">
        <v>372</v>
      </c>
      <c r="S41"/>
    </row>
    <row r="42" spans="1:19" x14ac:dyDescent="0.3">
      <c r="A42" t="s">
        <v>336</v>
      </c>
      <c r="B42" t="s">
        <v>337</v>
      </c>
      <c r="C42" t="s">
        <v>338</v>
      </c>
      <c r="D42" t="s">
        <v>339</v>
      </c>
      <c r="E42" t="s">
        <v>347</v>
      </c>
      <c r="F42" t="s">
        <v>341</v>
      </c>
      <c r="G42" t="s">
        <v>342</v>
      </c>
      <c r="H42" t="s">
        <v>220</v>
      </c>
      <c r="I42" t="s">
        <v>45</v>
      </c>
      <c r="J42">
        <v>260100</v>
      </c>
      <c r="K42" t="s">
        <v>410</v>
      </c>
      <c r="L42" t="s">
        <v>411</v>
      </c>
      <c r="M42" t="s">
        <v>362</v>
      </c>
      <c r="N42" t="s">
        <v>372</v>
      </c>
      <c r="S42"/>
    </row>
    <row r="43" spans="1:19" x14ac:dyDescent="0.3">
      <c r="A43" t="s">
        <v>336</v>
      </c>
      <c r="B43" t="s">
        <v>337</v>
      </c>
      <c r="C43" t="s">
        <v>338</v>
      </c>
      <c r="D43" t="s">
        <v>339</v>
      </c>
      <c r="E43" t="s">
        <v>347</v>
      </c>
      <c r="F43" t="s">
        <v>398</v>
      </c>
      <c r="G43" t="s">
        <v>370</v>
      </c>
      <c r="H43" t="s">
        <v>220</v>
      </c>
      <c r="I43" t="s">
        <v>45</v>
      </c>
      <c r="J43">
        <v>293100</v>
      </c>
      <c r="K43" t="s">
        <v>410</v>
      </c>
      <c r="L43" t="s">
        <v>411</v>
      </c>
      <c r="M43" t="s">
        <v>360</v>
      </c>
      <c r="N43" t="s">
        <v>372</v>
      </c>
      <c r="S43"/>
    </row>
    <row r="44" spans="1:19" x14ac:dyDescent="0.3">
      <c r="S44"/>
    </row>
    <row r="45" spans="1:19" x14ac:dyDescent="0.3">
      <c r="S45"/>
    </row>
    <row r="46" spans="1:19" x14ac:dyDescent="0.3">
      <c r="S46"/>
    </row>
    <row r="47" spans="1:19" x14ac:dyDescent="0.3">
      <c r="S47"/>
    </row>
    <row r="48" spans="1:19" x14ac:dyDescent="0.3">
      <c r="S48"/>
    </row>
    <row r="49" spans="19:19" x14ac:dyDescent="0.3">
      <c r="S49"/>
    </row>
    <row r="50" spans="19:19" x14ac:dyDescent="0.3">
      <c r="S50"/>
    </row>
    <row r="51" spans="19:19" x14ac:dyDescent="0.3">
      <c r="S51"/>
    </row>
    <row r="52" spans="19:19" x14ac:dyDescent="0.3">
      <c r="S52"/>
    </row>
    <row r="53" spans="19:19" x14ac:dyDescent="0.3">
      <c r="S53"/>
    </row>
    <row r="54" spans="19:19" x14ac:dyDescent="0.3">
      <c r="S54"/>
    </row>
    <row r="55" spans="19:19" x14ac:dyDescent="0.3">
      <c r="S55"/>
    </row>
    <row r="56" spans="19:19" x14ac:dyDescent="0.3">
      <c r="S56"/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February (2)</vt:lpstr>
      <vt:lpstr>Notes</vt:lpstr>
      <vt:lpstr>Summary</vt:lpstr>
      <vt:lpstr>Sheet5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Aguilar,Martha</dc:creator>
  <cp:keywords/>
  <dc:description/>
  <cp:lastModifiedBy>Warner,Philip</cp:lastModifiedBy>
  <cp:revision/>
  <dcterms:created xsi:type="dcterms:W3CDTF">2021-11-01T18:15:02Z</dcterms:created>
  <dcterms:modified xsi:type="dcterms:W3CDTF">2024-05-06T19:28:59Z</dcterms:modified>
  <cp:category/>
  <cp:contentStatus/>
</cp:coreProperties>
</file>